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et\Desktop\"/>
    </mc:Choice>
  </mc:AlternateContent>
  <bookViews>
    <workbookView xWindow="0" yWindow="0" windowWidth="24000" windowHeight="9732"/>
  </bookViews>
  <sheets>
    <sheet name="Niv E Poneys" sheetId="5" r:id="rId1"/>
    <sheet name="Niv E Chevaux" sheetId="1" r:id="rId2"/>
    <sheet name="Niv A Poneys" sheetId="6" r:id="rId3"/>
    <sheet name="Niv A Chevaux" sheetId="2" r:id="rId4"/>
    <sheet name="Niv L" sheetId="3" r:id="rId5"/>
    <sheet name="Niv M" sheetId="7" r:id="rId6"/>
  </sheets>
  <definedNames>
    <definedName name="_xlnm._FilterDatabase" localSheetId="3" hidden="1">'Niv A Chevaux'!#REF!</definedName>
    <definedName name="_xlnm._FilterDatabase" localSheetId="2" hidden="1">'Niv A Poneys'!#REF!</definedName>
    <definedName name="_xlnm._FilterDatabase" localSheetId="1" hidden="1">'Niv E Chevaux'!#REF!</definedName>
    <definedName name="_xlnm._FilterDatabase" localSheetId="0" hidden="1">'Niv E Poneys'!$G$4:$S$16</definedName>
    <definedName name="_xlnm._FilterDatabase" localSheetId="4" hidden="1">'Niv L'!#REF!</definedName>
    <definedName name="_xlnm._FilterDatabase" localSheetId="5" hidden="1">'Niv M'!#REF!</definedName>
  </definedNames>
  <calcPr calcId="152511"/>
</workbook>
</file>

<file path=xl/calcChain.xml><?xml version="1.0" encoding="utf-8"?>
<calcChain xmlns="http://schemas.openxmlformats.org/spreadsheetml/2006/main">
  <c r="AA12" i="2" l="1"/>
  <c r="AA14" i="2"/>
  <c r="AA16" i="2"/>
  <c r="AA11" i="2"/>
  <c r="AA13" i="2"/>
  <c r="AA9" i="2"/>
  <c r="AA10" i="2"/>
  <c r="AA8" i="2"/>
  <c r="Y54" i="2"/>
  <c r="AB54" i="2" s="1"/>
  <c r="X54" i="2"/>
  <c r="AA54" i="2" s="1"/>
  <c r="Y46" i="2"/>
  <c r="AB46" i="2" s="1"/>
  <c r="X46" i="2"/>
  <c r="AA9" i="1"/>
  <c r="AA8" i="1"/>
  <c r="Y78" i="1"/>
  <c r="AB78" i="1" s="1"/>
  <c r="X78" i="1"/>
  <c r="AA78" i="1" s="1"/>
  <c r="Y74" i="1"/>
  <c r="AB74" i="1" s="1"/>
  <c r="X74" i="1"/>
  <c r="Y71" i="1"/>
  <c r="AB71" i="1" s="1"/>
  <c r="X71" i="1"/>
  <c r="AA71" i="1" s="1"/>
  <c r="Y58" i="1"/>
  <c r="AB58" i="1" s="1"/>
  <c r="X58" i="1"/>
  <c r="Y53" i="1"/>
  <c r="AB53" i="1" s="1"/>
  <c r="X53" i="1"/>
  <c r="AA53" i="1" s="1"/>
  <c r="Y50" i="1"/>
  <c r="AB50" i="1" s="1"/>
  <c r="X50" i="1"/>
  <c r="AA10" i="7"/>
  <c r="AA9" i="7"/>
  <c r="AA8" i="7"/>
  <c r="AA13" i="7"/>
  <c r="AA9" i="3"/>
  <c r="AA8" i="3"/>
  <c r="AA10" i="3"/>
  <c r="Y23" i="3"/>
  <c r="AB23" i="3" s="1"/>
  <c r="X23" i="3"/>
  <c r="AA23" i="3" s="1"/>
  <c r="Y21" i="3"/>
  <c r="X21" i="3"/>
  <c r="AA21" i="3" s="1"/>
  <c r="AA9" i="5"/>
  <c r="AA8" i="5"/>
  <c r="Z74" i="1" l="1"/>
  <c r="AA74" i="1"/>
  <c r="AC74" i="1" s="1"/>
  <c r="AC54" i="2"/>
  <c r="Z54" i="2"/>
  <c r="Z46" i="2"/>
  <c r="AA46" i="2"/>
  <c r="AC46" i="2" s="1"/>
  <c r="Z58" i="1"/>
  <c r="AC78" i="1"/>
  <c r="Z71" i="1"/>
  <c r="Z78" i="1"/>
  <c r="AC71" i="1"/>
  <c r="AC53" i="1"/>
  <c r="AA58" i="1"/>
  <c r="AC58" i="1" s="1"/>
  <c r="Z53" i="1"/>
  <c r="Z50" i="1"/>
  <c r="AA50" i="1"/>
  <c r="AC50" i="1" s="1"/>
  <c r="AC23" i="3"/>
  <c r="Z23" i="3"/>
  <c r="Z21" i="3"/>
  <c r="AB21" i="3"/>
  <c r="AC21" i="3" s="1"/>
  <c r="X9" i="2"/>
  <c r="X9" i="1" l="1"/>
  <c r="Y23" i="7" l="1"/>
  <c r="AB23" i="7" s="1"/>
  <c r="X23" i="7"/>
  <c r="AA23" i="7" s="1"/>
  <c r="Y30" i="2"/>
  <c r="AB30" i="2" s="1"/>
  <c r="X30" i="2"/>
  <c r="AA30" i="2" s="1"/>
  <c r="Y42" i="1"/>
  <c r="AB42" i="1" s="1"/>
  <c r="X42" i="1"/>
  <c r="AA42" i="1" s="1"/>
  <c r="Y31" i="1"/>
  <c r="AB31" i="1" s="1"/>
  <c r="X31" i="1"/>
  <c r="Y27" i="1"/>
  <c r="AB27" i="1" s="1"/>
  <c r="X27" i="1"/>
  <c r="AA27" i="1" s="1"/>
  <c r="Y65" i="1"/>
  <c r="AB65" i="1" s="1"/>
  <c r="X65" i="1"/>
  <c r="Z27" i="1" l="1"/>
  <c r="Z42" i="1"/>
  <c r="Z31" i="1"/>
  <c r="Z23" i="7"/>
  <c r="AC23" i="7"/>
  <c r="Z30" i="2"/>
  <c r="AC30" i="2"/>
  <c r="AC42" i="1"/>
  <c r="AA31" i="1"/>
  <c r="AC31" i="1" s="1"/>
  <c r="AC27" i="1"/>
  <c r="Z65" i="1"/>
  <c r="AA65" i="1"/>
  <c r="AC65" i="1" s="1"/>
  <c r="Y20" i="3" l="1"/>
  <c r="AB20" i="3" s="1"/>
  <c r="X20" i="3"/>
  <c r="AA20" i="3" s="1"/>
  <c r="Y37" i="2"/>
  <c r="AB37" i="2" s="1"/>
  <c r="X37" i="2"/>
  <c r="AA37" i="2" s="1"/>
  <c r="Y45" i="2"/>
  <c r="AB45" i="2" s="1"/>
  <c r="X45" i="2"/>
  <c r="AA45" i="2" s="1"/>
  <c r="Y52" i="2"/>
  <c r="AB52" i="2" s="1"/>
  <c r="X52" i="2"/>
  <c r="AA52" i="2" s="1"/>
  <c r="Y15" i="6"/>
  <c r="AB15" i="6" s="1"/>
  <c r="X15" i="6"/>
  <c r="Y55" i="1"/>
  <c r="AB55" i="1" s="1"/>
  <c r="X55" i="1"/>
  <c r="Z55" i="1" s="1"/>
  <c r="Y33" i="1"/>
  <c r="AB33" i="1" s="1"/>
  <c r="X33" i="1"/>
  <c r="Z15" i="6" l="1"/>
  <c r="Z45" i="2"/>
  <c r="AA15" i="6"/>
  <c r="AC15" i="6" s="1"/>
  <c r="Z33" i="1"/>
  <c r="AA55" i="1"/>
  <c r="AC55" i="1" s="1"/>
  <c r="AC37" i="2"/>
  <c r="AC45" i="2"/>
  <c r="Z20" i="3"/>
  <c r="AC20" i="3"/>
  <c r="Z37" i="2"/>
  <c r="AC52" i="2"/>
  <c r="Z52" i="2"/>
  <c r="AA33" i="1"/>
  <c r="AC33" i="1" s="1"/>
  <c r="Y37" i="1"/>
  <c r="AB37" i="1" s="1"/>
  <c r="X37" i="1"/>
  <c r="AA37" i="1" s="1"/>
  <c r="Y24" i="7"/>
  <c r="AB24" i="7" s="1"/>
  <c r="X24" i="7"/>
  <c r="AA24" i="7" s="1"/>
  <c r="Y22" i="2"/>
  <c r="AB22" i="2" s="1"/>
  <c r="X22" i="2"/>
  <c r="Y79" i="1"/>
  <c r="AB79" i="1" s="1"/>
  <c r="X79" i="1"/>
  <c r="AA79" i="1" s="1"/>
  <c r="Y27" i="7"/>
  <c r="AB27" i="7" s="1"/>
  <c r="X27" i="7"/>
  <c r="AC37" i="1" l="1"/>
  <c r="Z37" i="1"/>
  <c r="Z27" i="7"/>
  <c r="AC24" i="7"/>
  <c r="Z24" i="7"/>
  <c r="AA27" i="7"/>
  <c r="AC27" i="7" s="1"/>
  <c r="Z22" i="2"/>
  <c r="AA22" i="2"/>
  <c r="AC22" i="2" s="1"/>
  <c r="AC79" i="1"/>
  <c r="Z79" i="1"/>
  <c r="Y26" i="2"/>
  <c r="AB26" i="2" s="1"/>
  <c r="X26" i="2"/>
  <c r="AA26" i="2" s="1"/>
  <c r="Y32" i="2"/>
  <c r="AB32" i="2" s="1"/>
  <c r="X32" i="2"/>
  <c r="Y62" i="2"/>
  <c r="AB62" i="2" s="1"/>
  <c r="X62" i="2"/>
  <c r="Y20" i="2"/>
  <c r="AB20" i="2" s="1"/>
  <c r="X20" i="2"/>
  <c r="AA20" i="2" s="1"/>
  <c r="Y66" i="1"/>
  <c r="AB66" i="1" s="1"/>
  <c r="X66" i="1"/>
  <c r="AA66" i="1" s="1"/>
  <c r="Y45" i="1"/>
  <c r="AB45" i="1" s="1"/>
  <c r="X45" i="1"/>
  <c r="Y60" i="1"/>
  <c r="AB60" i="1" s="1"/>
  <c r="X60" i="1"/>
  <c r="AA60" i="1" s="1"/>
  <c r="Y20" i="1"/>
  <c r="AB20" i="1" s="1"/>
  <c r="X20" i="1"/>
  <c r="AA20" i="1" s="1"/>
  <c r="Y14" i="5"/>
  <c r="AB14" i="5" s="1"/>
  <c r="X14" i="5"/>
  <c r="AA14" i="5" s="1"/>
  <c r="Y18" i="5"/>
  <c r="X18" i="5"/>
  <c r="AA18" i="5" s="1"/>
  <c r="Z45" i="1" l="1"/>
  <c r="Z18" i="5"/>
  <c r="Z32" i="2"/>
  <c r="Z62" i="2"/>
  <c r="AC20" i="2"/>
  <c r="AA62" i="2"/>
  <c r="AC62" i="2" s="1"/>
  <c r="AA32" i="2"/>
  <c r="AC32" i="2" s="1"/>
  <c r="AC26" i="2"/>
  <c r="Z26" i="2"/>
  <c r="Z20" i="2"/>
  <c r="AC60" i="1"/>
  <c r="AA45" i="1"/>
  <c r="AC45" i="1" s="1"/>
  <c r="AC66" i="1"/>
  <c r="AC14" i="5"/>
  <c r="Z66" i="1"/>
  <c r="Z60" i="1"/>
  <c r="AC20" i="1"/>
  <c r="Z20" i="1"/>
  <c r="Z14" i="5"/>
  <c r="AB18" i="5"/>
  <c r="AC18" i="5" s="1"/>
  <c r="Y14" i="6"/>
  <c r="AB14" i="6" s="1"/>
  <c r="X14" i="6"/>
  <c r="Z14" i="6" l="1"/>
  <c r="AA14" i="6"/>
  <c r="AC14" i="6" s="1"/>
  <c r="Y29" i="2" l="1"/>
  <c r="AB29" i="2" s="1"/>
  <c r="X29" i="2"/>
  <c r="AA29" i="2" s="1"/>
  <c r="Y66" i="2"/>
  <c r="AB66" i="2" s="1"/>
  <c r="X66" i="2"/>
  <c r="AA66" i="2" s="1"/>
  <c r="Y28" i="2"/>
  <c r="AB28" i="2" s="1"/>
  <c r="X28" i="2"/>
  <c r="Y17" i="2"/>
  <c r="AB17" i="2" s="1"/>
  <c r="X17" i="2"/>
  <c r="AA17" i="2" s="1"/>
  <c r="Y60" i="2"/>
  <c r="AB60" i="2" s="1"/>
  <c r="X60" i="2"/>
  <c r="Y69" i="2"/>
  <c r="AB69" i="2" s="1"/>
  <c r="X69" i="2"/>
  <c r="Y49" i="2"/>
  <c r="X49" i="2"/>
  <c r="AA49" i="2" s="1"/>
  <c r="Y44" i="2"/>
  <c r="AB44" i="2" s="1"/>
  <c r="X44" i="2"/>
  <c r="AA44" i="2" s="1"/>
  <c r="Y19" i="3"/>
  <c r="AB19" i="3" s="1"/>
  <c r="X19" i="3"/>
  <c r="AA19" i="3" s="1"/>
  <c r="Y21" i="7"/>
  <c r="AB21" i="7" s="1"/>
  <c r="X21" i="7"/>
  <c r="AA21" i="7" s="1"/>
  <c r="Y62" i="1"/>
  <c r="AB62" i="1" s="1"/>
  <c r="X62" i="1"/>
  <c r="AA62" i="1" s="1"/>
  <c r="Y59" i="1"/>
  <c r="AB59" i="1" s="1"/>
  <c r="X59" i="1"/>
  <c r="Y13" i="1"/>
  <c r="AB13" i="1" s="1"/>
  <c r="X13" i="1"/>
  <c r="Y18" i="1"/>
  <c r="AB18" i="1" s="1"/>
  <c r="X18" i="1"/>
  <c r="AA18" i="1" s="1"/>
  <c r="Y21" i="1"/>
  <c r="AB21" i="1" s="1"/>
  <c r="X21" i="1"/>
  <c r="AA21" i="1" s="1"/>
  <c r="Y41" i="1"/>
  <c r="AB41" i="1" s="1"/>
  <c r="X41" i="1"/>
  <c r="AA41" i="1" s="1"/>
  <c r="Y70" i="1"/>
  <c r="AB70" i="1" s="1"/>
  <c r="X70" i="1"/>
  <c r="Y80" i="1"/>
  <c r="AB80" i="1" s="1"/>
  <c r="X80" i="1"/>
  <c r="Y85" i="1"/>
  <c r="AB85" i="1" s="1"/>
  <c r="X85" i="1"/>
  <c r="AA85" i="1" s="1"/>
  <c r="Y32" i="1"/>
  <c r="X32" i="1"/>
  <c r="AA32" i="1" s="1"/>
  <c r="Y49" i="1"/>
  <c r="AB49" i="1" s="1"/>
  <c r="X49" i="1"/>
  <c r="Y11" i="5"/>
  <c r="AB11" i="5" s="1"/>
  <c r="X11" i="5"/>
  <c r="Y22" i="5"/>
  <c r="AB22" i="5" s="1"/>
  <c r="X22" i="5"/>
  <c r="AA22" i="5" s="1"/>
  <c r="AC19" i="3" l="1"/>
  <c r="AC21" i="7"/>
  <c r="AC85" i="1"/>
  <c r="AC21" i="1"/>
  <c r="AC29" i="2"/>
  <c r="AC44" i="2"/>
  <c r="AC17" i="2"/>
  <c r="AC41" i="1"/>
  <c r="AC62" i="1"/>
  <c r="AC22" i="5"/>
  <c r="Z11" i="5"/>
  <c r="AC66" i="2"/>
  <c r="Z59" i="1"/>
  <c r="Z49" i="1"/>
  <c r="Z80" i="1"/>
  <c r="Z18" i="1"/>
  <c r="Z19" i="3"/>
  <c r="Z21" i="7"/>
  <c r="Z60" i="2"/>
  <c r="Z69" i="2"/>
  <c r="Z29" i="2"/>
  <c r="Z28" i="2"/>
  <c r="Z49" i="2"/>
  <c r="AB49" i="2"/>
  <c r="AC49" i="2" s="1"/>
  <c r="AA69" i="2"/>
  <c r="AC69" i="2" s="1"/>
  <c r="Z17" i="2"/>
  <c r="AA60" i="2"/>
  <c r="AC60" i="2" s="1"/>
  <c r="AA28" i="2"/>
  <c r="AC28" i="2" s="1"/>
  <c r="Z66" i="2"/>
  <c r="Z44" i="2"/>
  <c r="AA11" i="5"/>
  <c r="AC11" i="5" s="1"/>
  <c r="Z32" i="1"/>
  <c r="AA49" i="1"/>
  <c r="AC49" i="1" s="1"/>
  <c r="Z70" i="1"/>
  <c r="Z62" i="1"/>
  <c r="AB32" i="1"/>
  <c r="AC32" i="1" s="1"/>
  <c r="AA80" i="1"/>
  <c r="AC80" i="1" s="1"/>
  <c r="AC18" i="1"/>
  <c r="AA59" i="1"/>
  <c r="AC59" i="1" s="1"/>
  <c r="Z13" i="1"/>
  <c r="Z21" i="1"/>
  <c r="Z41" i="1"/>
  <c r="AA13" i="1"/>
  <c r="AC13" i="1" s="1"/>
  <c r="Z85" i="1"/>
  <c r="AA70" i="1"/>
  <c r="AC70" i="1" s="1"/>
  <c r="Z22" i="5"/>
  <c r="Y63" i="2"/>
  <c r="X63" i="2"/>
  <c r="AA63" i="2" s="1"/>
  <c r="Y43" i="2"/>
  <c r="AB43" i="2" s="1"/>
  <c r="X43" i="2"/>
  <c r="Y75" i="1"/>
  <c r="AB75" i="1" s="1"/>
  <c r="X75" i="1"/>
  <c r="Y64" i="1"/>
  <c r="AB64" i="1" s="1"/>
  <c r="X64" i="1"/>
  <c r="Y48" i="1"/>
  <c r="AB48" i="1" s="1"/>
  <c r="X48" i="1"/>
  <c r="AA48" i="1" s="1"/>
  <c r="Y23" i="1"/>
  <c r="AB23" i="1" s="1"/>
  <c r="X23" i="1"/>
  <c r="Y29" i="1"/>
  <c r="AB29" i="1" s="1"/>
  <c r="X29" i="1"/>
  <c r="AA29" i="1" s="1"/>
  <c r="Y46" i="1"/>
  <c r="AB46" i="1" s="1"/>
  <c r="X46" i="1"/>
  <c r="AC29" i="1" l="1"/>
  <c r="AC48" i="1"/>
  <c r="Z75" i="1"/>
  <c r="Z43" i="2"/>
  <c r="Z63" i="2"/>
  <c r="AB63" i="2"/>
  <c r="AC63" i="2" s="1"/>
  <c r="AA43" i="2"/>
  <c r="AC43" i="2" s="1"/>
  <c r="Z29" i="1"/>
  <c r="Z64" i="1"/>
  <c r="AA75" i="1"/>
  <c r="AC75" i="1" s="1"/>
  <c r="Z48" i="1"/>
  <c r="AA64" i="1"/>
  <c r="AC64" i="1" s="1"/>
  <c r="Z23" i="1"/>
  <c r="AA23" i="1"/>
  <c r="AC23" i="1" s="1"/>
  <c r="Z46" i="1"/>
  <c r="AA46" i="1"/>
  <c r="AC46" i="1" s="1"/>
  <c r="Y25" i="2"/>
  <c r="AB25" i="2" s="1"/>
  <c r="X25" i="2"/>
  <c r="AA25" i="2" s="1"/>
  <c r="Y18" i="2"/>
  <c r="AB18" i="2" s="1"/>
  <c r="X18" i="2"/>
  <c r="AA18" i="2" s="1"/>
  <c r="Y68" i="2"/>
  <c r="AB68" i="2" s="1"/>
  <c r="X68" i="2"/>
  <c r="AA68" i="2" s="1"/>
  <c r="Y40" i="2"/>
  <c r="AB40" i="2" s="1"/>
  <c r="X40" i="2"/>
  <c r="AA40" i="2" s="1"/>
  <c r="Y31" i="2"/>
  <c r="AB31" i="2" s="1"/>
  <c r="X31" i="2"/>
  <c r="AA31" i="2" s="1"/>
  <c r="Y24" i="2"/>
  <c r="AB24" i="2" s="1"/>
  <c r="X24" i="2"/>
  <c r="AA24" i="2" s="1"/>
  <c r="Y56" i="2"/>
  <c r="AB56" i="2" s="1"/>
  <c r="X56" i="2"/>
  <c r="AA56" i="2" s="1"/>
  <c r="Y58" i="2"/>
  <c r="AB58" i="2" s="1"/>
  <c r="X58" i="2"/>
  <c r="AA58" i="2" s="1"/>
  <c r="Y57" i="2"/>
  <c r="AB57" i="2" s="1"/>
  <c r="X57" i="2"/>
  <c r="Y67" i="2"/>
  <c r="AB67" i="2" s="1"/>
  <c r="X67" i="2"/>
  <c r="AA67" i="2" s="1"/>
  <c r="Y44" i="1"/>
  <c r="AB44" i="1" s="1"/>
  <c r="X44" i="1"/>
  <c r="AA44" i="1" s="1"/>
  <c r="Y14" i="1"/>
  <c r="AB14" i="1" s="1"/>
  <c r="X14" i="1"/>
  <c r="AA14" i="1" s="1"/>
  <c r="Y63" i="1"/>
  <c r="AB63" i="1" s="1"/>
  <c r="X63" i="1"/>
  <c r="AA63" i="1" s="1"/>
  <c r="Y51" i="1"/>
  <c r="AB51" i="1" s="1"/>
  <c r="X51" i="1"/>
  <c r="AA51" i="1" s="1"/>
  <c r="Y54" i="1"/>
  <c r="AB54" i="1" s="1"/>
  <c r="X54" i="1"/>
  <c r="AA54" i="1" s="1"/>
  <c r="Y19" i="1"/>
  <c r="AB19" i="1" s="1"/>
  <c r="X19" i="1"/>
  <c r="AA19" i="1" s="1"/>
  <c r="AC67" i="2" l="1"/>
  <c r="AC58" i="2"/>
  <c r="AC24" i="2"/>
  <c r="AC40" i="2"/>
  <c r="AC18" i="2"/>
  <c r="AC19" i="1"/>
  <c r="AC51" i="1"/>
  <c r="AC14" i="1"/>
  <c r="AC54" i="1"/>
  <c r="AC63" i="1"/>
  <c r="AC44" i="1"/>
  <c r="AC56" i="2"/>
  <c r="AC31" i="2"/>
  <c r="AC68" i="2"/>
  <c r="AC25" i="2"/>
  <c r="Z57" i="2"/>
  <c r="Z25" i="2"/>
  <c r="Z56" i="2"/>
  <c r="Z14" i="1"/>
  <c r="AA57" i="2"/>
  <c r="AC57" i="2" s="1"/>
  <c r="Z24" i="2"/>
  <c r="Z54" i="1"/>
  <c r="Z18" i="2"/>
  <c r="Z68" i="2"/>
  <c r="Z40" i="2"/>
  <c r="Z31" i="2"/>
  <c r="Z58" i="2"/>
  <c r="Z67" i="2"/>
  <c r="Z44" i="1"/>
  <c r="Z63" i="1"/>
  <c r="Z51" i="1"/>
  <c r="Z19" i="1"/>
  <c r="Y43" i="1"/>
  <c r="AB43" i="1" s="1"/>
  <c r="X43" i="1"/>
  <c r="AA43" i="1" s="1"/>
  <c r="Y35" i="1"/>
  <c r="AB35" i="1" s="1"/>
  <c r="X35" i="1"/>
  <c r="AA35" i="1" s="1"/>
  <c r="Y25" i="1"/>
  <c r="AB25" i="1" s="1"/>
  <c r="X25" i="1"/>
  <c r="AA25" i="1" s="1"/>
  <c r="Y57" i="1"/>
  <c r="AB57" i="1" s="1"/>
  <c r="X57" i="1"/>
  <c r="AA57" i="1" s="1"/>
  <c r="Y56" i="1"/>
  <c r="AB56" i="1" s="1"/>
  <c r="X56" i="1"/>
  <c r="AA56" i="1" s="1"/>
  <c r="AC57" i="1" l="1"/>
  <c r="AC35" i="1"/>
  <c r="AC56" i="1"/>
  <c r="AC25" i="1"/>
  <c r="AC43" i="1"/>
  <c r="Z43" i="1"/>
  <c r="Z35" i="1"/>
  <c r="Z25" i="1"/>
  <c r="Z57" i="1"/>
  <c r="Z56" i="1"/>
  <c r="X16" i="7"/>
  <c r="Y16" i="7"/>
  <c r="X8" i="7"/>
  <c r="Y8" i="7"/>
  <c r="X12" i="7"/>
  <c r="Y12" i="7"/>
  <c r="X13" i="7"/>
  <c r="Y13" i="7"/>
  <c r="X18" i="7"/>
  <c r="AA18" i="7" s="1"/>
  <c r="Y18" i="7"/>
  <c r="AB18" i="7" s="1"/>
  <c r="X10" i="7"/>
  <c r="Y10" i="7"/>
  <c r="X26" i="7"/>
  <c r="Y26" i="7"/>
  <c r="X28" i="7"/>
  <c r="Y28" i="7"/>
  <c r="X25" i="7"/>
  <c r="Y25" i="7"/>
  <c r="X15" i="7"/>
  <c r="Y15" i="7"/>
  <c r="X22" i="7"/>
  <c r="AA22" i="7" s="1"/>
  <c r="Y22" i="7"/>
  <c r="AB22" i="7" s="1"/>
  <c r="X11" i="7"/>
  <c r="Y11" i="7"/>
  <c r="X20" i="7"/>
  <c r="Y20" i="7"/>
  <c r="X19" i="7"/>
  <c r="Y19" i="7"/>
  <c r="X17" i="7"/>
  <c r="Y17" i="7"/>
  <c r="X14" i="7"/>
  <c r="Y14" i="7"/>
  <c r="Y9" i="7"/>
  <c r="X9" i="7"/>
  <c r="X8" i="3"/>
  <c r="Y8" i="3"/>
  <c r="X16" i="3"/>
  <c r="Y16" i="3"/>
  <c r="X11" i="3"/>
  <c r="Y11" i="3"/>
  <c r="X18" i="3"/>
  <c r="Y18" i="3"/>
  <c r="X13" i="3"/>
  <c r="Y13" i="3"/>
  <c r="X15" i="3"/>
  <c r="Y15" i="3"/>
  <c r="X17" i="3"/>
  <c r="Y17" i="3"/>
  <c r="X27" i="3"/>
  <c r="Y27" i="3"/>
  <c r="X14" i="3"/>
  <c r="Y14" i="3"/>
  <c r="X24" i="3"/>
  <c r="Y24" i="3"/>
  <c r="X26" i="3"/>
  <c r="Y26" i="3"/>
  <c r="X10" i="3"/>
  <c r="Y10" i="3"/>
  <c r="X22" i="3"/>
  <c r="Y22" i="3"/>
  <c r="X12" i="3"/>
  <c r="Y12" i="3"/>
  <c r="X25" i="3"/>
  <c r="Y25" i="3"/>
  <c r="Y9" i="3"/>
  <c r="X9" i="3"/>
  <c r="AC22" i="7" l="1"/>
  <c r="AC18" i="7"/>
  <c r="Z14" i="7"/>
  <c r="Z19" i="7"/>
  <c r="Z15" i="7"/>
  <c r="Z25" i="7"/>
  <c r="Z16" i="7"/>
  <c r="Z22" i="3"/>
  <c r="Z18" i="3"/>
  <c r="Z25" i="3"/>
  <c r="Z12" i="3"/>
  <c r="Z17" i="7"/>
  <c r="Z20" i="7"/>
  <c r="Z28" i="7"/>
  <c r="Z26" i="7"/>
  <c r="Z10" i="3"/>
  <c r="Z27" i="3"/>
  <c r="Z13" i="3"/>
  <c r="Z26" i="3"/>
  <c r="Z24" i="3"/>
  <c r="Z12" i="7"/>
  <c r="Z11" i="7"/>
  <c r="Z14" i="3"/>
  <c r="Z17" i="3"/>
  <c r="Z16" i="3"/>
  <c r="Z9" i="3"/>
  <c r="Z8" i="3"/>
  <c r="Z13" i="7"/>
  <c r="Z18" i="7"/>
  <c r="Z11" i="3"/>
  <c r="Z15" i="3"/>
  <c r="Z22" i="7"/>
  <c r="Z8" i="7"/>
  <c r="Z9" i="7"/>
  <c r="Z10" i="7"/>
  <c r="Y38" i="2"/>
  <c r="X38" i="2"/>
  <c r="AA38" i="2" s="1"/>
  <c r="Y61" i="2"/>
  <c r="X61" i="2"/>
  <c r="AA61" i="2" s="1"/>
  <c r="Y53" i="2"/>
  <c r="X53" i="2"/>
  <c r="AA53" i="2" s="1"/>
  <c r="Y42" i="2"/>
  <c r="X42" i="2"/>
  <c r="AA42" i="2" s="1"/>
  <c r="Y23" i="2"/>
  <c r="X23" i="2"/>
  <c r="AA23" i="2" s="1"/>
  <c r="Y35" i="2"/>
  <c r="X35" i="2"/>
  <c r="AA35" i="2" s="1"/>
  <c r="Y65" i="2"/>
  <c r="X65" i="2"/>
  <c r="AA65" i="2" s="1"/>
  <c r="Y70" i="2"/>
  <c r="AB70" i="2" s="1"/>
  <c r="X70" i="2"/>
  <c r="Y48" i="2"/>
  <c r="X48" i="2"/>
  <c r="AA48" i="2" s="1"/>
  <c r="Y19" i="2"/>
  <c r="X19" i="2"/>
  <c r="AA19" i="2" s="1"/>
  <c r="Y64" i="2"/>
  <c r="AB64" i="2" s="1"/>
  <c r="X64" i="2"/>
  <c r="Y59" i="2"/>
  <c r="AB59" i="2" s="1"/>
  <c r="X59" i="2"/>
  <c r="Y55" i="2"/>
  <c r="AB55" i="2" s="1"/>
  <c r="X55" i="2"/>
  <c r="Y16" i="2"/>
  <c r="X16" i="2"/>
  <c r="Y51" i="2"/>
  <c r="AB51" i="2" s="1"/>
  <c r="X51" i="2"/>
  <c r="X8" i="2"/>
  <c r="Y8" i="2"/>
  <c r="AB8" i="2" s="1"/>
  <c r="X13" i="2"/>
  <c r="Y13" i="2"/>
  <c r="X15" i="2"/>
  <c r="AA15" i="2" s="1"/>
  <c r="Y15" i="2"/>
  <c r="X21" i="2"/>
  <c r="Y21" i="2"/>
  <c r="AB21" i="2" s="1"/>
  <c r="X36" i="2"/>
  <c r="Y36" i="2"/>
  <c r="AB36" i="2" s="1"/>
  <c r="X14" i="2"/>
  <c r="Y14" i="2"/>
  <c r="X33" i="2"/>
  <c r="Y33" i="2"/>
  <c r="AB33" i="2" s="1"/>
  <c r="Y9" i="2"/>
  <c r="X50" i="2"/>
  <c r="Y50" i="2"/>
  <c r="AB50" i="2" s="1"/>
  <c r="X34" i="2"/>
  <c r="Y34" i="2"/>
  <c r="AB34" i="2" s="1"/>
  <c r="X10" i="2"/>
  <c r="Y10" i="2"/>
  <c r="X11" i="2"/>
  <c r="Y11" i="2"/>
  <c r="X12" i="2"/>
  <c r="Y12" i="2"/>
  <c r="X39" i="2"/>
  <c r="Y39" i="2"/>
  <c r="AB39" i="2" s="1"/>
  <c r="X41" i="2"/>
  <c r="Y41" i="2"/>
  <c r="AB41" i="2" s="1"/>
  <c r="X47" i="2"/>
  <c r="Y47" i="2"/>
  <c r="AB47" i="2" s="1"/>
  <c r="Y27" i="2"/>
  <c r="X8" i="6"/>
  <c r="Y8" i="6"/>
  <c r="AB8" i="6" s="1"/>
  <c r="X10" i="6"/>
  <c r="AA10" i="6" s="1"/>
  <c r="Y10" i="6"/>
  <c r="X13" i="6"/>
  <c r="AA13" i="6" s="1"/>
  <c r="Y13" i="6"/>
  <c r="AB13" i="6" s="1"/>
  <c r="X9" i="6"/>
  <c r="AA9" i="6" s="1"/>
  <c r="Y9" i="6"/>
  <c r="AB9" i="6" s="1"/>
  <c r="X12" i="6"/>
  <c r="AA12" i="6" s="1"/>
  <c r="Y12" i="6"/>
  <c r="AB12" i="6" s="1"/>
  <c r="X16" i="6"/>
  <c r="AA16" i="6" s="1"/>
  <c r="Y16" i="6"/>
  <c r="AB16" i="6" s="1"/>
  <c r="X11" i="6"/>
  <c r="AA11" i="6" s="1"/>
  <c r="Y11" i="6"/>
  <c r="AB11" i="6" s="1"/>
  <c r="Y67" i="1"/>
  <c r="AB67" i="1" s="1"/>
  <c r="X67" i="1"/>
  <c r="AA67" i="1" s="1"/>
  <c r="Y47" i="1"/>
  <c r="AB47" i="1" s="1"/>
  <c r="X47" i="1"/>
  <c r="AA47" i="1" s="1"/>
  <c r="Y82" i="1"/>
  <c r="AB82" i="1" s="1"/>
  <c r="X82" i="1"/>
  <c r="AA82" i="1" s="1"/>
  <c r="Y83" i="1"/>
  <c r="AB83" i="1" s="1"/>
  <c r="X83" i="1"/>
  <c r="AA83" i="1" s="1"/>
  <c r="Y84" i="1"/>
  <c r="AB84" i="1" s="1"/>
  <c r="X84" i="1"/>
  <c r="AA84" i="1" s="1"/>
  <c r="Y81" i="1"/>
  <c r="AB81" i="1" s="1"/>
  <c r="X81" i="1"/>
  <c r="AA81" i="1" s="1"/>
  <c r="Y77" i="1"/>
  <c r="AB77" i="1" s="1"/>
  <c r="X77" i="1"/>
  <c r="AA77" i="1" s="1"/>
  <c r="Y76" i="1"/>
  <c r="X76" i="1"/>
  <c r="AA76" i="1" s="1"/>
  <c r="Y9" i="1"/>
  <c r="AB9" i="1" s="1"/>
  <c r="Y11" i="1"/>
  <c r="X11" i="1"/>
  <c r="AA11" i="1" s="1"/>
  <c r="Y69" i="1"/>
  <c r="AB69" i="1" s="1"/>
  <c r="X69" i="1"/>
  <c r="AA69" i="1" s="1"/>
  <c r="Y68" i="1"/>
  <c r="X68" i="1"/>
  <c r="AA68" i="1" s="1"/>
  <c r="Y61" i="1"/>
  <c r="AB61" i="1" s="1"/>
  <c r="X61" i="1"/>
  <c r="X34" i="1"/>
  <c r="Y34" i="1"/>
  <c r="AB34" i="1" s="1"/>
  <c r="X38" i="1"/>
  <c r="AA38" i="1" s="1"/>
  <c r="Y38" i="1"/>
  <c r="AB38" i="1" s="1"/>
  <c r="X12" i="1"/>
  <c r="Y12" i="1"/>
  <c r="AB12" i="1" s="1"/>
  <c r="X28" i="1"/>
  <c r="AA28" i="1" s="1"/>
  <c r="Y28" i="1"/>
  <c r="AB28" i="1" s="1"/>
  <c r="X24" i="1"/>
  <c r="Y24" i="1"/>
  <c r="AB24" i="1" s="1"/>
  <c r="X36" i="1"/>
  <c r="Y36" i="1"/>
  <c r="AB36" i="1" s="1"/>
  <c r="X16" i="1"/>
  <c r="AA16" i="1" s="1"/>
  <c r="Y16" i="1"/>
  <c r="AB16" i="1" s="1"/>
  <c r="X10" i="1"/>
  <c r="AA10" i="1" s="1"/>
  <c r="Y10" i="1"/>
  <c r="AB10" i="1" s="1"/>
  <c r="X15" i="1"/>
  <c r="Y15" i="1"/>
  <c r="AB15" i="1" s="1"/>
  <c r="X26" i="1"/>
  <c r="Y26" i="1"/>
  <c r="AB26" i="1" s="1"/>
  <c r="X17" i="1"/>
  <c r="AA17" i="1" s="1"/>
  <c r="Y17" i="1"/>
  <c r="AB17" i="1" s="1"/>
  <c r="X72" i="1"/>
  <c r="AA72" i="1" s="1"/>
  <c r="Y72" i="1"/>
  <c r="AB72" i="1" s="1"/>
  <c r="X73" i="1"/>
  <c r="Y73" i="1"/>
  <c r="AB73" i="1" s="1"/>
  <c r="X30" i="1"/>
  <c r="AA30" i="1" s="1"/>
  <c r="Y30" i="1"/>
  <c r="AB30" i="1" s="1"/>
  <c r="X39" i="1"/>
  <c r="Y39" i="1"/>
  <c r="AB39" i="1" s="1"/>
  <c r="X40" i="1"/>
  <c r="AA40" i="1" s="1"/>
  <c r="Y40" i="1"/>
  <c r="AB40" i="1" s="1"/>
  <c r="X52" i="1"/>
  <c r="Y52" i="1"/>
  <c r="AB52" i="1" s="1"/>
  <c r="X22" i="1"/>
  <c r="AA22" i="1" s="1"/>
  <c r="Y22" i="1"/>
  <c r="AB22" i="1" s="1"/>
  <c r="Y8" i="1"/>
  <c r="AB8" i="1" s="1"/>
  <c r="Y19" i="5"/>
  <c r="Y17" i="5"/>
  <c r="Y20" i="5"/>
  <c r="Y16" i="5"/>
  <c r="Y13" i="5"/>
  <c r="Y12" i="5"/>
  <c r="Y23" i="5"/>
  <c r="Y21" i="5"/>
  <c r="Y10" i="5"/>
  <c r="Y15" i="5"/>
  <c r="Y9" i="5"/>
  <c r="Y8" i="5"/>
  <c r="X8" i="5"/>
  <c r="AC81" i="1" l="1"/>
  <c r="AC83" i="1"/>
  <c r="AC47" i="1"/>
  <c r="AC22" i="1"/>
  <c r="AC40" i="1"/>
  <c r="AC30" i="1"/>
  <c r="AC72" i="1"/>
  <c r="AC28" i="1"/>
  <c r="AC69" i="1"/>
  <c r="AC9" i="1"/>
  <c r="AC77" i="1"/>
  <c r="AC84" i="1"/>
  <c r="AC82" i="1"/>
  <c r="AC67" i="1"/>
  <c r="AC38" i="1"/>
  <c r="AC17" i="1"/>
  <c r="AC16" i="1"/>
  <c r="AC13" i="6"/>
  <c r="AC9" i="6"/>
  <c r="Z55" i="2"/>
  <c r="AA55" i="2"/>
  <c r="AC55" i="2" s="1"/>
  <c r="AA39" i="2"/>
  <c r="AC39" i="2" s="1"/>
  <c r="Z39" i="2"/>
  <c r="AA50" i="2"/>
  <c r="AC50" i="2" s="1"/>
  <c r="Z50" i="2"/>
  <c r="AC8" i="2"/>
  <c r="Z8" i="2"/>
  <c r="AA70" i="2"/>
  <c r="AC70" i="2" s="1"/>
  <c r="Z70" i="2"/>
  <c r="AA41" i="2"/>
  <c r="AC41" i="2" s="1"/>
  <c r="Z41" i="2"/>
  <c r="AA34" i="2"/>
  <c r="AC34" i="2" s="1"/>
  <c r="Z34" i="2"/>
  <c r="AA33" i="2"/>
  <c r="AC33" i="2" s="1"/>
  <c r="Z33" i="2"/>
  <c r="AA21" i="2"/>
  <c r="AC21" i="2" s="1"/>
  <c r="Z21" i="2"/>
  <c r="AA51" i="2"/>
  <c r="AC51" i="2" s="1"/>
  <c r="Z51" i="2"/>
  <c r="AA64" i="2"/>
  <c r="AC64" i="2" s="1"/>
  <c r="Z64" i="2"/>
  <c r="AA47" i="2"/>
  <c r="AC47" i="2" s="1"/>
  <c r="Z47" i="2"/>
  <c r="AA36" i="2"/>
  <c r="AC36" i="2" s="1"/>
  <c r="Z36" i="2"/>
  <c r="AA59" i="2"/>
  <c r="AC59" i="2" s="1"/>
  <c r="Z59" i="2"/>
  <c r="AB38" i="2"/>
  <c r="AC38" i="2" s="1"/>
  <c r="Z38" i="2"/>
  <c r="AB61" i="2"/>
  <c r="AC61" i="2" s="1"/>
  <c r="Z61" i="2"/>
  <c r="AB16" i="2"/>
  <c r="AC16" i="2" s="1"/>
  <c r="Z16" i="2"/>
  <c r="AB11" i="2"/>
  <c r="AC11" i="2" s="1"/>
  <c r="Z11" i="2"/>
  <c r="AB53" i="2"/>
  <c r="AC53" i="2" s="1"/>
  <c r="Z53" i="2"/>
  <c r="AB42" i="2"/>
  <c r="AC42" i="2" s="1"/>
  <c r="Z42" i="2"/>
  <c r="AB23" i="2"/>
  <c r="AC23" i="2" s="1"/>
  <c r="Z23" i="2"/>
  <c r="AB9" i="2"/>
  <c r="AC9" i="2" s="1"/>
  <c r="Z9" i="2"/>
  <c r="AB19" i="2"/>
  <c r="AC19" i="2" s="1"/>
  <c r="Z19" i="2"/>
  <c r="AB35" i="2"/>
  <c r="AC35" i="2" s="1"/>
  <c r="Z35" i="2"/>
  <c r="AB12" i="2"/>
  <c r="AC12" i="2" s="1"/>
  <c r="Z12" i="2"/>
  <c r="AB48" i="2"/>
  <c r="AC48" i="2" s="1"/>
  <c r="Z48" i="2"/>
  <c r="AB65" i="2"/>
  <c r="AC65" i="2" s="1"/>
  <c r="Z65" i="2"/>
  <c r="AB13" i="2"/>
  <c r="AC13" i="2" s="1"/>
  <c r="Z13" i="2"/>
  <c r="AB14" i="2"/>
  <c r="AC14" i="2" s="1"/>
  <c r="Z14" i="2"/>
  <c r="AB15" i="2"/>
  <c r="AC15" i="2" s="1"/>
  <c r="Z15" i="2"/>
  <c r="AB10" i="2"/>
  <c r="AC10" i="2" s="1"/>
  <c r="Z10" i="2"/>
  <c r="AC16" i="6"/>
  <c r="Z16" i="6"/>
  <c r="AC11" i="6"/>
  <c r="Z11" i="6"/>
  <c r="Z13" i="6"/>
  <c r="AC12" i="6"/>
  <c r="Z12" i="6"/>
  <c r="Z9" i="6"/>
  <c r="AB10" i="6"/>
  <c r="AC10" i="6" s="1"/>
  <c r="Z10" i="6"/>
  <c r="AC8" i="6"/>
  <c r="Z8" i="6"/>
  <c r="Z8" i="5"/>
  <c r="Z36" i="1"/>
  <c r="AA36" i="1"/>
  <c r="AC36" i="1" s="1"/>
  <c r="Z17" i="1"/>
  <c r="Z26" i="1"/>
  <c r="Z38" i="1"/>
  <c r="Z16" i="1"/>
  <c r="Z22" i="1"/>
  <c r="Z39" i="1"/>
  <c r="Z73" i="1"/>
  <c r="Z10" i="1"/>
  <c r="Z24" i="1"/>
  <c r="Z12" i="1"/>
  <c r="AA39" i="1"/>
  <c r="AC39" i="1" s="1"/>
  <c r="AA26" i="1"/>
  <c r="AC26" i="1" s="1"/>
  <c r="Z34" i="1"/>
  <c r="Z76" i="1"/>
  <c r="AC10" i="1"/>
  <c r="AA12" i="1"/>
  <c r="AC12" i="1" s="1"/>
  <c r="Z52" i="1"/>
  <c r="Z72" i="1"/>
  <c r="Z15" i="1"/>
  <c r="Z28" i="1"/>
  <c r="Z61" i="1"/>
  <c r="Z68" i="1"/>
  <c r="AB76" i="1"/>
  <c r="AC76" i="1" s="1"/>
  <c r="Z9" i="1"/>
  <c r="Z11" i="1"/>
  <c r="AA61" i="1"/>
  <c r="AC61" i="1" s="1"/>
  <c r="AA52" i="1"/>
  <c r="AC52" i="1" s="1"/>
  <c r="Z40" i="1"/>
  <c r="Z69" i="1"/>
  <c r="Z67" i="1"/>
  <c r="Z47" i="1"/>
  <c r="Z82" i="1"/>
  <c r="Z83" i="1"/>
  <c r="Z84" i="1"/>
  <c r="Z81" i="1"/>
  <c r="Z77" i="1"/>
  <c r="AB68" i="1"/>
  <c r="AC68" i="1" s="1"/>
  <c r="AB11" i="1"/>
  <c r="AC11" i="1" s="1"/>
  <c r="Z30" i="1"/>
  <c r="AA73" i="1"/>
  <c r="AC73" i="1" s="1"/>
  <c r="AA15" i="1"/>
  <c r="AC15" i="1" s="1"/>
  <c r="AA24" i="1"/>
  <c r="AC24" i="1" s="1"/>
  <c r="AA34" i="1"/>
  <c r="AC34" i="1" s="1"/>
  <c r="AB19" i="5"/>
  <c r="X19" i="5"/>
  <c r="Z19" i="5" s="1"/>
  <c r="AB17" i="5"/>
  <c r="X17" i="5"/>
  <c r="Z17" i="5" s="1"/>
  <c r="AB25" i="3"/>
  <c r="AA25" i="3"/>
  <c r="AB12" i="3"/>
  <c r="AA12" i="3"/>
  <c r="AB22" i="3"/>
  <c r="AA22" i="3"/>
  <c r="AB10" i="3"/>
  <c r="AB26" i="3"/>
  <c r="AA26" i="3"/>
  <c r="AB24" i="3"/>
  <c r="AA24" i="3"/>
  <c r="AB14" i="3"/>
  <c r="AA14" i="3"/>
  <c r="AB14" i="7"/>
  <c r="AA14" i="7"/>
  <c r="AB17" i="7"/>
  <c r="AA17" i="7"/>
  <c r="AB19" i="7"/>
  <c r="AA19" i="7"/>
  <c r="AB20" i="7"/>
  <c r="AA20" i="7"/>
  <c r="AB11" i="7"/>
  <c r="AA11" i="7"/>
  <c r="AB15" i="7"/>
  <c r="AA15" i="7"/>
  <c r="AB25" i="7"/>
  <c r="AA25" i="7"/>
  <c r="AB12" i="7"/>
  <c r="AA12" i="7"/>
  <c r="AB26" i="7"/>
  <c r="AA26" i="7"/>
  <c r="AB8" i="7"/>
  <c r="AC8" i="7" s="1"/>
  <c r="AB13" i="7"/>
  <c r="AB10" i="7"/>
  <c r="AC10" i="7" s="1"/>
  <c r="AB9" i="7"/>
  <c r="AB16" i="7"/>
  <c r="AA16" i="7"/>
  <c r="AB28" i="7"/>
  <c r="AA28" i="7"/>
  <c r="AB27" i="3"/>
  <c r="AA27" i="3"/>
  <c r="AB17" i="3"/>
  <c r="AA17" i="3"/>
  <c r="AB15" i="3"/>
  <c r="AA15" i="3"/>
  <c r="AB13" i="3"/>
  <c r="AA13" i="3"/>
  <c r="AB18" i="3"/>
  <c r="AA18" i="3"/>
  <c r="AB11" i="3"/>
  <c r="AA11" i="3"/>
  <c r="AB16" i="3"/>
  <c r="AA16" i="3"/>
  <c r="AB8" i="3"/>
  <c r="AC8" i="3" s="1"/>
  <c r="AB9" i="3"/>
  <c r="AC9" i="3" s="1"/>
  <c r="AB27" i="2"/>
  <c r="X27" i="2"/>
  <c r="AB13" i="5"/>
  <c r="X13" i="5"/>
  <c r="X8" i="1"/>
  <c r="AB8" i="5"/>
  <c r="AB15" i="5"/>
  <c r="AB23" i="5"/>
  <c r="AB10" i="5"/>
  <c r="AB21" i="5"/>
  <c r="AB9" i="5"/>
  <c r="AB12" i="5"/>
  <c r="AB16" i="5"/>
  <c r="X20" i="5"/>
  <c r="AA20" i="5" s="1"/>
  <c r="X16" i="5"/>
  <c r="Z16" i="5" s="1"/>
  <c r="X12" i="5"/>
  <c r="Z12" i="5" s="1"/>
  <c r="X9" i="5"/>
  <c r="X21" i="5"/>
  <c r="X10" i="5"/>
  <c r="X23" i="5"/>
  <c r="X15" i="5"/>
  <c r="AB20" i="5"/>
  <c r="AC16" i="7" l="1"/>
  <c r="AC26" i="7"/>
  <c r="AC25" i="7"/>
  <c r="AC11" i="7"/>
  <c r="AC19" i="7"/>
  <c r="AC14" i="7"/>
  <c r="AC28" i="7"/>
  <c r="AC9" i="7"/>
  <c r="AC12" i="7"/>
  <c r="AC15" i="7"/>
  <c r="AC20" i="7"/>
  <c r="AC17" i="7"/>
  <c r="AC13" i="7"/>
  <c r="AC8" i="1"/>
  <c r="AC8" i="5"/>
  <c r="AC16" i="3"/>
  <c r="AC18" i="3"/>
  <c r="AC15" i="3"/>
  <c r="AC27" i="3"/>
  <c r="AC11" i="3"/>
  <c r="AC13" i="3"/>
  <c r="AC17" i="3"/>
  <c r="AC24" i="3"/>
  <c r="AC12" i="3"/>
  <c r="AA12" i="5"/>
  <c r="AC12" i="5" s="1"/>
  <c r="AC10" i="3"/>
  <c r="AC14" i="3"/>
  <c r="AC26" i="3"/>
  <c r="AC22" i="3"/>
  <c r="AC25" i="3"/>
  <c r="AC20" i="5"/>
  <c r="AC9" i="5"/>
  <c r="AA19" i="5"/>
  <c r="AC19" i="5" s="1"/>
  <c r="AA17" i="5"/>
  <c r="AC17" i="5" s="1"/>
  <c r="Z20" i="5"/>
  <c r="AA27" i="2"/>
  <c r="AC27" i="2" s="1"/>
  <c r="Z27" i="2"/>
  <c r="AA16" i="5"/>
  <c r="AC16" i="5" s="1"/>
  <c r="AA15" i="5"/>
  <c r="AC15" i="5" s="1"/>
  <c r="Z15" i="5"/>
  <c r="AA13" i="5"/>
  <c r="AC13" i="5" s="1"/>
  <c r="Z13" i="5"/>
  <c r="AA23" i="5"/>
  <c r="AC23" i="5" s="1"/>
  <c r="Z23" i="5"/>
  <c r="AA10" i="5"/>
  <c r="AC10" i="5" s="1"/>
  <c r="Z10" i="5"/>
  <c r="AA21" i="5"/>
  <c r="AC21" i="5" s="1"/>
  <c r="Z21" i="5"/>
  <c r="Z9" i="5"/>
  <c r="Z8" i="1"/>
</calcChain>
</file>

<file path=xl/sharedStrings.xml><?xml version="1.0" encoding="utf-8"?>
<sst xmlns="http://schemas.openxmlformats.org/spreadsheetml/2006/main" count="772" uniqueCount="413">
  <si>
    <t>CAVALIER</t>
  </si>
  <si>
    <t>TOTAL</t>
  </si>
  <si>
    <t>Concours N° 1</t>
  </si>
  <si>
    <t>Concours N° 2</t>
  </si>
  <si>
    <t>Concours N° 3</t>
  </si>
  <si>
    <t>Concours N° 4</t>
  </si>
  <si>
    <t>Concours N° 5</t>
  </si>
  <si>
    <t>Concours N° 6</t>
  </si>
  <si>
    <t>Concours N° 7</t>
  </si>
  <si>
    <t>Concours N° 8</t>
  </si>
  <si>
    <t>Concours N° 9</t>
  </si>
  <si>
    <t>(*)</t>
  </si>
  <si>
    <t>Reprise</t>
  </si>
  <si>
    <t>CHEVAL / PONEY</t>
  </si>
  <si>
    <t>Participat°</t>
  </si>
  <si>
    <t>TOTAL Challenge Dressage 2016 (*)</t>
  </si>
  <si>
    <t>TOTAL Concours 2016</t>
  </si>
  <si>
    <t>Concours N° 10</t>
  </si>
  <si>
    <t>Hatrival 24.04.16</t>
  </si>
  <si>
    <t>Nantimont 05.05.16</t>
  </si>
  <si>
    <t>Bougnimont 29.05.16</t>
  </si>
  <si>
    <t>Bastogne 26.06.16</t>
  </si>
  <si>
    <t>Hérock 17.07.16</t>
  </si>
  <si>
    <t>Bièvre 07.08.16</t>
  </si>
  <si>
    <t>Marbehan 28.08.16</t>
  </si>
  <si>
    <t>Libramont 17.09.16</t>
  </si>
  <si>
    <t>Bettange 25.09.16</t>
  </si>
  <si>
    <t>Clairefontaine 16.10.16</t>
  </si>
  <si>
    <t>PONEY</t>
  </si>
  <si>
    <t>CHEVAL</t>
  </si>
  <si>
    <t>DE WACHTER Jade</t>
  </si>
  <si>
    <t>BOZET Clémence</t>
  </si>
  <si>
    <t>NOUL Noémie</t>
  </si>
  <si>
    <t>LHAUT Sébastien</t>
  </si>
  <si>
    <t>Tonerre</t>
  </si>
  <si>
    <t>Calimero D’awenne</t>
  </si>
  <si>
    <t>Zodiak</t>
  </si>
  <si>
    <t>Matcho</t>
  </si>
  <si>
    <t>VANDENBOSCH Pauline</t>
  </si>
  <si>
    <t>JAMME Emilie</t>
  </si>
  <si>
    <t>MAGOTIAUX Catherine</t>
  </si>
  <si>
    <t>BOURDOUCH Maëlle</t>
  </si>
  <si>
    <t>JASSOGNE Laure</t>
  </si>
  <si>
    <t>LORENT Zoé</t>
  </si>
  <si>
    <t>FRANTZ Sheila</t>
  </si>
  <si>
    <t>ENSCH Adeline</t>
  </si>
  <si>
    <t>FAVRESSE Thomas</t>
  </si>
  <si>
    <t>LEJEUNE Coline</t>
  </si>
  <si>
    <t>GENGLER Emy</t>
  </si>
  <si>
    <t>HAVELANGE Alix</t>
  </si>
  <si>
    <t>Calimero</t>
  </si>
  <si>
    <t>Sir Zamiro Des Quatre As</t>
  </si>
  <si>
    <t>Zina</t>
  </si>
  <si>
    <t>Crazy Groove</t>
  </si>
  <si>
    <t>Altanero sf</t>
  </si>
  <si>
    <t>Vivian</t>
  </si>
  <si>
    <t>Colourful Dew-Drop</t>
  </si>
  <si>
    <t>Lady</t>
  </si>
  <si>
    <t>Beerbaum R</t>
  </si>
  <si>
    <t>Petit Jean de la Haute Semois</t>
  </si>
  <si>
    <t>Love Baby Nb Du Petit Vivier</t>
  </si>
  <si>
    <t>Alaska</t>
  </si>
  <si>
    <t>Amigo</t>
  </si>
  <si>
    <t>DE WACHTER Emma</t>
  </si>
  <si>
    <t>DELAEY Mazarine</t>
  </si>
  <si>
    <t>MAES Saskia</t>
  </si>
  <si>
    <t>CREPIN Charlotte</t>
  </si>
  <si>
    <t>Elbow Grease Dew-Drop</t>
  </si>
  <si>
    <t>Yellow</t>
  </si>
  <si>
    <t>Stitch des Corais</t>
  </si>
  <si>
    <t>Cartouche De Narcimont</t>
  </si>
  <si>
    <t>BOVESSE Louise</t>
  </si>
  <si>
    <t>IANNUZZI Ysaline</t>
  </si>
  <si>
    <t>LEBRUN Kathleen</t>
  </si>
  <si>
    <t>ISTASSE Marine</t>
  </si>
  <si>
    <t>BEAUJEAN Shannon</t>
  </si>
  <si>
    <t>PONCIN Nathalie</t>
  </si>
  <si>
    <t>SAMAIN Laurie</t>
  </si>
  <si>
    <t>MOONEN Anne Sophie</t>
  </si>
  <si>
    <t>DRIES William</t>
  </si>
  <si>
    <t>Herr Donnerlander</t>
  </si>
  <si>
    <t>Spirit</t>
  </si>
  <si>
    <t>Estanossa</t>
  </si>
  <si>
    <t>Itivia Hall</t>
  </si>
  <si>
    <t>Santa Fee</t>
  </si>
  <si>
    <t>Palatina</t>
  </si>
  <si>
    <t>Rainbow</t>
  </si>
  <si>
    <t>Armaguedon de la Forge</t>
  </si>
  <si>
    <t>Newton</t>
  </si>
  <si>
    <t>HOTTON Florence</t>
  </si>
  <si>
    <t>Flash Me du petit Vivier</t>
  </si>
  <si>
    <t>Chaman du Taillis</t>
  </si>
  <si>
    <t>Attila De La Chavee</t>
  </si>
  <si>
    <t>Chocotof van Ter Hilst</t>
  </si>
  <si>
    <t>DESSAUVAGES Julie</t>
  </si>
  <si>
    <t>Joly-boy</t>
  </si>
  <si>
    <t>Don Juan</t>
  </si>
  <si>
    <t>KINARD Caroline</t>
  </si>
  <si>
    <t>HENNEAUX Mathilde</t>
  </si>
  <si>
    <t>MILARD Laure</t>
  </si>
  <si>
    <t>BASTIN Anne Laure</t>
  </si>
  <si>
    <t>DEFOURNY Fabienne</t>
  </si>
  <si>
    <t>Twister de Virton</t>
  </si>
  <si>
    <t>King-Corrado</t>
  </si>
  <si>
    <t>Bambolina</t>
  </si>
  <si>
    <t>Freaky Friday</t>
  </si>
  <si>
    <t>DERUELLE Guillaume</t>
  </si>
  <si>
    <t>Temao de Raygades</t>
  </si>
  <si>
    <t>IACOPETTA Alice</t>
  </si>
  <si>
    <t>Furie du Renival</t>
  </si>
  <si>
    <t>GILLET Margot</t>
  </si>
  <si>
    <t>BRIEL Violette</t>
  </si>
  <si>
    <t>Caline</t>
  </si>
  <si>
    <t>Elsa</t>
  </si>
  <si>
    <t>DEWORME Julie</t>
  </si>
  <si>
    <t>LAZZARI Mathilde</t>
  </si>
  <si>
    <t>New Quatoubet Awagne</t>
  </si>
  <si>
    <t>THEATRE Hortense</t>
  </si>
  <si>
    <t>Esteban</t>
  </si>
  <si>
    <t>ANDRE Gaelle</t>
  </si>
  <si>
    <t>Calva De Vansichant</t>
  </si>
  <si>
    <t>MEYER Laureline</t>
  </si>
  <si>
    <t>Santo</t>
  </si>
  <si>
    <t>KESER Marie</t>
  </si>
  <si>
    <t>Vincento Z</t>
  </si>
  <si>
    <t>SYNE Amélie</t>
  </si>
  <si>
    <t>Chanelle Du Buisseret</t>
  </si>
  <si>
    <t>ZEIPPEN Sylvie</t>
  </si>
  <si>
    <t>Khan NB du Petit Vivier</t>
  </si>
  <si>
    <t>BARETTE Clothilde</t>
  </si>
  <si>
    <t>Nuiza Du Lannoy</t>
  </si>
  <si>
    <t>WEIJERS Marieke</t>
  </si>
  <si>
    <t>Destination Unknown</t>
  </si>
  <si>
    <t>KREMER Isabelle</t>
  </si>
  <si>
    <t>Waldfee</t>
  </si>
  <si>
    <t>ANSELME Christelle</t>
  </si>
  <si>
    <t>Savana</t>
  </si>
  <si>
    <t>FOULON Sidney</t>
  </si>
  <si>
    <t>Ivanoe 2</t>
  </si>
  <si>
    <t>KISIEL Alice</t>
  </si>
  <si>
    <t>Vahika du Mondragon</t>
  </si>
  <si>
    <t>JACQUET Emilie</t>
  </si>
  <si>
    <t>Paco</t>
  </si>
  <si>
    <t>Forever</t>
  </si>
  <si>
    <t>CAPART Heloise</t>
  </si>
  <si>
    <t>Babouche</t>
  </si>
  <si>
    <t>IACOPETTA Charlotte</t>
  </si>
  <si>
    <t>Furie de Renival</t>
  </si>
  <si>
    <t>VINCKE Lyse</t>
  </si>
  <si>
    <t>Hirondelle</t>
  </si>
  <si>
    <t>IACOPETTA Marie</t>
  </si>
  <si>
    <t>Macho</t>
  </si>
  <si>
    <t>BAPS Marie-France</t>
  </si>
  <si>
    <t>Lucky Charm</t>
  </si>
  <si>
    <t>PEIFFER Caroline</t>
  </si>
  <si>
    <t>Quenza</t>
  </si>
  <si>
    <t>VANDERMERSCH Léa</t>
  </si>
  <si>
    <t>Remember Reynolds</t>
  </si>
  <si>
    <t>COLLOT Justine</t>
  </si>
  <si>
    <t>Laly BH</t>
  </si>
  <si>
    <t>GERARD Laura</t>
  </si>
  <si>
    <t>Hazard</t>
  </si>
  <si>
    <t>MORIS Alyssa</t>
  </si>
  <si>
    <t>Vasco-II de la Haute Semois</t>
  </si>
  <si>
    <t>KELLER Lyne</t>
  </si>
  <si>
    <t>COLLARD Elsa</t>
  </si>
  <si>
    <t>Utopia de Talma</t>
  </si>
  <si>
    <t>JENNES Camille</t>
  </si>
  <si>
    <t>Kali Om</t>
  </si>
  <si>
    <t>PONSARD Pauline</t>
  </si>
  <si>
    <t>Karayn Du Troleu Z</t>
  </si>
  <si>
    <t>FISSERS Tiffany</t>
  </si>
  <si>
    <t>Fantasy du Grand Routheux</t>
  </si>
  <si>
    <t>GEORGES Mathilde</t>
  </si>
  <si>
    <t>Clovis des Champs Dessies</t>
  </si>
  <si>
    <t>DEMASSUE Suzon</t>
  </si>
  <si>
    <t>SCHMITZ Melanie</t>
  </si>
  <si>
    <t>JEAVANS Claire</t>
  </si>
  <si>
    <t>GILLARD Claudia</t>
  </si>
  <si>
    <t>LEJEUNE Charlotte</t>
  </si>
  <si>
    <t>BOUCHET Caroline</t>
  </si>
  <si>
    <t>Penelope</t>
  </si>
  <si>
    <t>Roi des Dunes</t>
  </si>
  <si>
    <t>Ilona van de Vaddenhoek</t>
  </si>
  <si>
    <t>Belle de la Sure</t>
  </si>
  <si>
    <t>Una Via Electa</t>
  </si>
  <si>
    <t>VINCKE Laure</t>
  </si>
  <si>
    <t>Watch Me</t>
  </si>
  <si>
    <t>FRIPPIAT Anne</t>
  </si>
  <si>
    <t>Reflex de Virton</t>
  </si>
  <si>
    <t>COLBACK Céline</t>
  </si>
  <si>
    <t>Be Weltissima Chemin DL F</t>
  </si>
  <si>
    <t>B-Luna</t>
  </si>
  <si>
    <t>ENSCH Héloise</t>
  </si>
  <si>
    <t>Faraon des Mélèzes</t>
  </si>
  <si>
    <t>RADELET Alison</t>
  </si>
  <si>
    <t>Beauty</t>
  </si>
  <si>
    <t>DUPONT Célia</t>
  </si>
  <si>
    <t>Girlfriend C</t>
  </si>
  <si>
    <t>MANNS Sophie</t>
  </si>
  <si>
    <t>Aladin Th Carador</t>
  </si>
  <si>
    <t>DEHU Charlotte</t>
  </si>
  <si>
    <t>Ruccianno Du Gite</t>
  </si>
  <si>
    <t>ROCHET Léa</t>
  </si>
  <si>
    <t>Irène des Carmes</t>
  </si>
  <si>
    <t>FAES Clément</t>
  </si>
  <si>
    <t>Donna Lena</t>
  </si>
  <si>
    <t>SERVAIS Natasha</t>
  </si>
  <si>
    <t>BOLMONT Justine</t>
  </si>
  <si>
    <t>Creation Mury-Marais Z</t>
  </si>
  <si>
    <t>Antonius 2</t>
  </si>
  <si>
    <t>VANDERWEERDE Justine</t>
  </si>
  <si>
    <t>Prince du Valdarol</t>
  </si>
  <si>
    <t>Camel Du Bagnon</t>
  </si>
  <si>
    <t>LAMBERT Geraldine</t>
  </si>
  <si>
    <t>Zaida</t>
  </si>
  <si>
    <t>Unexpected vd Boleemho</t>
  </si>
  <si>
    <t>DEHEZ Cindy</t>
  </si>
  <si>
    <t>DANLOY Virginie</t>
  </si>
  <si>
    <t>STADTFELD Laura</t>
  </si>
  <si>
    <t>HAZEE Elsa</t>
  </si>
  <si>
    <t>Prophetie</t>
  </si>
  <si>
    <t>French Kiss</t>
  </si>
  <si>
    <t>WILLEMET Sandrine</t>
  </si>
  <si>
    <t>Mauro</t>
  </si>
  <si>
    <t>CLEYMANS Pierre</t>
  </si>
  <si>
    <t>O’Neill</t>
  </si>
  <si>
    <t>BIHAIN Celine</t>
  </si>
  <si>
    <t>Scoubidou</t>
  </si>
  <si>
    <t>HAMON Arthur</t>
  </si>
  <si>
    <t>Nevada</t>
  </si>
  <si>
    <t>HAMON Vanille</t>
  </si>
  <si>
    <t>Idalgo</t>
  </si>
  <si>
    <t>Lipton</t>
  </si>
  <si>
    <t>PEEREBOOM Marloes</t>
  </si>
  <si>
    <t>Elanor Special D</t>
  </si>
  <si>
    <t>OLEMANS - VAN LERBERGHE Sigrid</t>
  </si>
  <si>
    <t>Kelle Babe Mh Du Petit Vivier</t>
  </si>
  <si>
    <t>THILMANT Isaline</t>
  </si>
  <si>
    <t>Carouso</t>
  </si>
  <si>
    <t>LEYDER Maurine</t>
  </si>
  <si>
    <t>Robin</t>
  </si>
  <si>
    <t>Do It De La Californie</t>
  </si>
  <si>
    <t>GOOSSE Lyse Marie</t>
  </si>
  <si>
    <t>Dallemagne</t>
  </si>
  <si>
    <t>HOFFMANN Jil</t>
  </si>
  <si>
    <t>Apollo</t>
  </si>
  <si>
    <t>CLEYMANS Francine</t>
  </si>
  <si>
    <t>Becky Du Gue</t>
  </si>
  <si>
    <t>CARA Elodie</t>
  </si>
  <si>
    <t>Alhambrah de l’Avrainche</t>
  </si>
  <si>
    <t>Ric Rac Du Val De Salm</t>
  </si>
  <si>
    <t>MAYNE Gaëlle</t>
  </si>
  <si>
    <t>Rigoleto Fuenmayor</t>
  </si>
  <si>
    <t>SION Anne-Catherine</t>
  </si>
  <si>
    <t>Cedille de Virton</t>
  </si>
  <si>
    <t>NAISSE Emilie</t>
  </si>
  <si>
    <t>Soñadora LVIII</t>
  </si>
  <si>
    <t>DASNOIS Marine</t>
  </si>
  <si>
    <t>Zorba</t>
  </si>
  <si>
    <t>WANLIN Stéphanie</t>
  </si>
  <si>
    <t>Pako</t>
  </si>
  <si>
    <t>BOUGARD Charlotte</t>
  </si>
  <si>
    <t>Regal de Rostenne</t>
  </si>
  <si>
    <t>Sunny Girl</t>
  </si>
  <si>
    <t>Shanna Du Moulin D'etalle</t>
  </si>
  <si>
    <t>LEEUWS Julie</t>
  </si>
  <si>
    <t>UshuaÏa De Jochri</t>
  </si>
  <si>
    <t>DIDOT Pauline</t>
  </si>
  <si>
    <t>Voledia</t>
  </si>
  <si>
    <t>CARLIER Lara</t>
  </si>
  <si>
    <t>Maestoso-erga1</t>
  </si>
  <si>
    <t>Konik 20</t>
  </si>
  <si>
    <t>VERRIEST Quentin</t>
  </si>
  <si>
    <t>Anouk</t>
  </si>
  <si>
    <t>GODELAINE Lara</t>
  </si>
  <si>
    <t>Ekinamaes de Soiron</t>
  </si>
  <si>
    <t>Nala</t>
  </si>
  <si>
    <t>Gladys Chemin de la Forge</t>
  </si>
  <si>
    <t>JAVAUX Chloe</t>
  </si>
  <si>
    <t>Ut Fatah \</t>
  </si>
  <si>
    <t>ADAM Aude</t>
  </si>
  <si>
    <t>Kaylla</t>
  </si>
  <si>
    <t>Max</t>
  </si>
  <si>
    <t>Kuzko</t>
  </si>
  <si>
    <t>GODFRIN Noemie</t>
  </si>
  <si>
    <t>Curlx de Foide Fontaine</t>
  </si>
  <si>
    <t>Stuwart</t>
  </si>
  <si>
    <t>COLLIGNON Nina</t>
  </si>
  <si>
    <t>Cocktail s Wax</t>
  </si>
  <si>
    <t>SCHOUMACHER Laura</t>
  </si>
  <si>
    <t>Grand Cru</t>
  </si>
  <si>
    <t>Ellyos</t>
  </si>
  <si>
    <t>HELLEBOUT Coralie</t>
  </si>
  <si>
    <t>Back-Gammon de la Licorne</t>
  </si>
  <si>
    <t>MOTTET Elisabeth</t>
  </si>
  <si>
    <t>Fara De Wy Le Château</t>
  </si>
  <si>
    <t>FRANCQ Julia</t>
  </si>
  <si>
    <t>Clearman O.n</t>
  </si>
  <si>
    <t>LEISCHEN Max</t>
  </si>
  <si>
    <t>SCHREVENS Jeanne</t>
  </si>
  <si>
    <t>White Sox K</t>
  </si>
  <si>
    <t>Prince</t>
  </si>
  <si>
    <t>BRAUN Nora</t>
  </si>
  <si>
    <t>HOFFMANN Marie</t>
  </si>
  <si>
    <t>Lili Vendetta</t>
  </si>
  <si>
    <t>Ouragan</t>
  </si>
  <si>
    <t>Changement de niveau (Niveau 1)</t>
  </si>
  <si>
    <t>Changement de niveau (Niveau 2)</t>
  </si>
  <si>
    <t>A confirmer car descendue du niveau 3</t>
  </si>
  <si>
    <t>VLEGELS Claire</t>
  </si>
  <si>
    <t>Vanille</t>
  </si>
  <si>
    <t>Wellington</t>
  </si>
  <si>
    <t>CHALLENGE - REPRISE E - PONEYS</t>
  </si>
  <si>
    <t>CHALLENGE - REPRISE E - CHEVAUX</t>
  </si>
  <si>
    <t>CHALLENGE - REPRISE A - CHEVAUX</t>
  </si>
  <si>
    <t>CHALLENGE - REPRISE A - PONEYS</t>
  </si>
  <si>
    <t>CHALLENGE - REPRISE L</t>
  </si>
  <si>
    <t>CHALLENGE - REPRISE M</t>
  </si>
  <si>
    <t>Elsa Chemin de la Forge</t>
  </si>
  <si>
    <t>FONCK Alice</t>
  </si>
  <si>
    <t>Maxima</t>
  </si>
  <si>
    <t>Pastelle</t>
  </si>
  <si>
    <t>DEWORME Lucie</t>
  </si>
  <si>
    <t>Kastar du Cache Pot</t>
  </si>
  <si>
    <t>Esmeralda</t>
  </si>
  <si>
    <t>Bee Wise van de Cumul</t>
  </si>
  <si>
    <t>GRANDJEAN Nathalie</t>
  </si>
  <si>
    <t>Cabri de Vansichant</t>
  </si>
  <si>
    <t>Cashemire De Deminche</t>
  </si>
  <si>
    <t>Biarritz de l'Auditeur</t>
  </si>
  <si>
    <t>BEGUIN Maud</t>
  </si>
  <si>
    <t>Blind Date</t>
  </si>
  <si>
    <t>Sir Rubi</t>
  </si>
  <si>
    <t>FREDERICK Boris</t>
  </si>
  <si>
    <t>Sabedor Rrr</t>
  </si>
  <si>
    <t>Une Of The Million</t>
  </si>
  <si>
    <t>Total des 5 meilleurs résultats (en nombre de points attribués) de la saison</t>
  </si>
  <si>
    <t>MERISUO Tuuli</t>
  </si>
  <si>
    <t>Hitit De Ganad</t>
  </si>
  <si>
    <t>COLLARD Clara</t>
  </si>
  <si>
    <t>Bella Vita du Jade</t>
  </si>
  <si>
    <t>N'est pas affiliée au GHS</t>
  </si>
  <si>
    <t>Gochise du Perreon</t>
  </si>
  <si>
    <t>Paco Rabanne Des Quatre Chemins</t>
  </si>
  <si>
    <t>Albatros Van De Performing Stables</t>
  </si>
  <si>
    <t>Herta Van T Palmenhof</t>
  </si>
  <si>
    <t>FERON Juliette</t>
  </si>
  <si>
    <t>Haga Van Het Welthof</t>
  </si>
  <si>
    <t>KOENER Pauline</t>
  </si>
  <si>
    <t>MOES Yena</t>
  </si>
  <si>
    <t>Kasta</t>
  </si>
  <si>
    <t>LEYDER Manon</t>
  </si>
  <si>
    <t>Tienus K</t>
  </si>
  <si>
    <t>NYSTEN Clémentine</t>
  </si>
  <si>
    <t>Gem de Jucaso</t>
  </si>
  <si>
    <t xml:space="preserve">Nabuco Du Thier A L Eau </t>
  </si>
  <si>
    <t>BRAGARD Elise</t>
  </si>
  <si>
    <t>Toxic Affair Du Bois Mada</t>
  </si>
  <si>
    <t>CHARLIER Morgane</t>
  </si>
  <si>
    <t xml:space="preserve">Chanelle </t>
  </si>
  <si>
    <t>JADOUL Axelle</t>
  </si>
  <si>
    <t>Big Blue Des Marroniers</t>
  </si>
  <si>
    <t>PONSARD Camille</t>
  </si>
  <si>
    <t>Champagne du Houssoit</t>
  </si>
  <si>
    <t>ROCHET Lea</t>
  </si>
  <si>
    <t>LEYDER Justine</t>
  </si>
  <si>
    <t>Abricot Monceau</t>
  </si>
  <si>
    <t>MIN Camille</t>
  </si>
  <si>
    <t>Choco</t>
  </si>
  <si>
    <t>CHELI Laurence</t>
  </si>
  <si>
    <t>Asabelle de la Hazette</t>
  </si>
  <si>
    <t>KRECKE Caroline</t>
  </si>
  <si>
    <t>Romeo</t>
  </si>
  <si>
    <t>MARQUES Lena</t>
  </si>
  <si>
    <t>Galaxie</t>
  </si>
  <si>
    <t>HAVE Lydia</t>
  </si>
  <si>
    <t>Coverboy de L’est Z</t>
  </si>
  <si>
    <t>ROSOUX Charline</t>
  </si>
  <si>
    <t>Desperado</t>
  </si>
  <si>
    <t>CAMBRON Virginie</t>
  </si>
  <si>
    <t>Nembo De Lacousance</t>
  </si>
  <si>
    <t>7 premières places</t>
  </si>
  <si>
    <t>2 premières places</t>
  </si>
  <si>
    <t>5 premières places</t>
  </si>
  <si>
    <t>1 première place</t>
  </si>
  <si>
    <r>
      <rPr>
        <sz val="9"/>
        <color theme="1"/>
        <rFont val="Calibri"/>
        <family val="2"/>
      </rPr>
      <t xml:space="preserve">1 première place - </t>
    </r>
    <r>
      <rPr>
        <i/>
        <sz val="9"/>
        <color theme="1"/>
        <rFont val="Calibri"/>
        <family val="2"/>
      </rPr>
      <t>Changement de niveau (Niveau 1)</t>
    </r>
  </si>
  <si>
    <r>
      <rPr>
        <sz val="9"/>
        <color theme="1"/>
        <rFont val="Calibri"/>
        <family val="2"/>
      </rPr>
      <t xml:space="preserve">1 première place - </t>
    </r>
    <r>
      <rPr>
        <i/>
        <sz val="9"/>
        <color theme="1"/>
        <rFont val="Calibri"/>
        <family val="2"/>
      </rPr>
      <t>N'est pas affiliée au GHS</t>
    </r>
  </si>
  <si>
    <t>3 premières places</t>
  </si>
  <si>
    <t>2 premières places (dont 1 ex aequo)</t>
  </si>
  <si>
    <t>6 premières places</t>
  </si>
  <si>
    <t>3 premières places (dont 1 ex aequo)</t>
  </si>
  <si>
    <t>0 première place</t>
  </si>
  <si>
    <t>DIMMER Anne</t>
  </si>
  <si>
    <t>Livius 144</t>
  </si>
  <si>
    <t>FRISON Malorie</t>
  </si>
  <si>
    <t>Ado du Plevau</t>
  </si>
  <si>
    <t>TOURNEUR Océane</t>
  </si>
  <si>
    <t>Hessel T.</t>
  </si>
  <si>
    <t>GRAISSE Anais</t>
  </si>
  <si>
    <t>Noon Rej</t>
  </si>
  <si>
    <t>ZIMMER Soline</t>
  </si>
  <si>
    <t>Beko du Perreon</t>
  </si>
  <si>
    <t>AUERT Emilie</t>
  </si>
  <si>
    <t>Pink Floyd</t>
  </si>
  <si>
    <t>MAHIN Pauline</t>
  </si>
  <si>
    <t>Glorieuse O.m.</t>
  </si>
  <si>
    <t>MERTENS Marie</t>
  </si>
  <si>
    <t>Zantac</t>
  </si>
  <si>
    <t>COLLETTE Charline</t>
  </si>
  <si>
    <t>Ventura de Virton</t>
  </si>
  <si>
    <t>COURARD Muriel</t>
  </si>
  <si>
    <t>Fayer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</si>
</sst>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9"/>
      <color indexed="8"/>
      <name val="Calibri"/>
      <family val="2"/>
    </font>
    <font>
      <b/>
      <sz val="9"/>
      <color theme="1"/>
      <name val="Calibri"/>
      <family val="2"/>
    </font>
    <font>
      <b/>
      <u/>
      <sz val="9"/>
      <color theme="3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trike/>
      <sz val="9"/>
      <color theme="1"/>
      <name val="Calibri"/>
      <family val="2"/>
    </font>
    <font>
      <b/>
      <i/>
      <strike/>
      <sz val="9"/>
      <color theme="1"/>
      <name val="Calibri"/>
      <family val="2"/>
    </font>
    <font>
      <i/>
      <strike/>
      <sz val="9"/>
      <name val="Calibri"/>
      <family val="2"/>
    </font>
    <font>
      <i/>
      <strike/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3" fontId="6" fillId="0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1" fillId="2" borderId="1" xfId="0" applyFont="1" applyFill="1" applyBorder="1"/>
    <xf numFmtId="3" fontId="12" fillId="0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3" fontId="9" fillId="3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5" fillId="2" borderId="1" xfId="0" applyFont="1" applyFill="1" applyBorder="1"/>
    <xf numFmtId="3" fontId="13" fillId="3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right" vertical="center"/>
    </xf>
    <xf numFmtId="3" fontId="13" fillId="4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5" borderId="0" xfId="0" applyFont="1" applyFill="1" applyAlignment="1">
      <alignment horizontal="right" vertical="center"/>
    </xf>
    <xf numFmtId="0" fontId="8" fillId="5" borderId="1" xfId="0" applyFont="1" applyFill="1" applyBorder="1"/>
    <xf numFmtId="3" fontId="6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zoomScaleNormal="100" workbookViewId="0">
      <selection activeCell="AD1" sqref="AD1:AD1048576"/>
    </sheetView>
  </sheetViews>
  <sheetFormatPr defaultColWidth="11.44140625" defaultRowHeight="12.75" customHeight="1" x14ac:dyDescent="0.3"/>
  <cols>
    <col min="1" max="1" width="1.5546875" style="2" bestFit="1" customWidth="1"/>
    <col min="2" max="2" width="26.44140625" style="4" customWidth="1"/>
    <col min="3" max="3" width="25.109375" style="4" customWidth="1"/>
    <col min="4" max="5" width="8.6640625" style="6" customWidth="1"/>
    <col min="6" max="6" width="8.6640625" style="5" customWidth="1"/>
    <col min="7" max="23" width="8.6640625" style="6" customWidth="1"/>
    <col min="24" max="24" width="6" style="6" bestFit="1" customWidth="1"/>
    <col min="25" max="25" width="7.88671875" style="6" bestFit="1" customWidth="1"/>
    <col min="26" max="26" width="5.109375" style="7" bestFit="1" customWidth="1"/>
    <col min="27" max="27" width="6" style="6" bestFit="1" customWidth="1"/>
    <col min="28" max="28" width="7.88671875" style="6" bestFit="1" customWidth="1"/>
    <col min="29" max="29" width="5.109375" style="6" bestFit="1" customWidth="1"/>
    <col min="30" max="36" width="21.6640625" style="6" customWidth="1"/>
    <col min="37" max="80" width="21.6640625" style="8" customWidth="1"/>
    <col min="81" max="16384" width="11.44140625" style="8"/>
  </cols>
  <sheetData>
    <row r="1" spans="1:30" ht="12" x14ac:dyDescent="0.3">
      <c r="B1" s="3" t="s">
        <v>313</v>
      </c>
    </row>
    <row r="3" spans="1:30" ht="12" x14ac:dyDescent="0.3">
      <c r="B3" s="9" t="s">
        <v>11</v>
      </c>
      <c r="C3" s="1" t="s">
        <v>337</v>
      </c>
    </row>
    <row r="5" spans="1:30" s="7" customFormat="1" ht="12.75" customHeight="1" x14ac:dyDescent="0.3">
      <c r="A5" s="10"/>
      <c r="B5" s="77" t="s">
        <v>0</v>
      </c>
      <c r="C5" s="77" t="s">
        <v>28</v>
      </c>
      <c r="D5" s="57" t="s">
        <v>2</v>
      </c>
      <c r="E5" s="58"/>
      <c r="F5" s="59" t="s">
        <v>3</v>
      </c>
      <c r="G5" s="60"/>
      <c r="H5" s="57" t="s">
        <v>4</v>
      </c>
      <c r="I5" s="58"/>
      <c r="J5" s="59" t="s">
        <v>5</v>
      </c>
      <c r="K5" s="60"/>
      <c r="L5" s="57" t="s">
        <v>6</v>
      </c>
      <c r="M5" s="58"/>
      <c r="N5" s="59" t="s">
        <v>7</v>
      </c>
      <c r="O5" s="60"/>
      <c r="P5" s="57" t="s">
        <v>8</v>
      </c>
      <c r="Q5" s="58"/>
      <c r="R5" s="59" t="s">
        <v>9</v>
      </c>
      <c r="S5" s="60"/>
      <c r="T5" s="57" t="s">
        <v>10</v>
      </c>
      <c r="U5" s="58"/>
      <c r="V5" s="59" t="s">
        <v>17</v>
      </c>
      <c r="W5" s="60"/>
      <c r="X5" s="61" t="s">
        <v>16</v>
      </c>
      <c r="Y5" s="62"/>
      <c r="Z5" s="63"/>
      <c r="AA5" s="67" t="s">
        <v>15</v>
      </c>
      <c r="AB5" s="68"/>
      <c r="AC5" s="69"/>
    </row>
    <row r="6" spans="1:30" s="7" customFormat="1" ht="12" x14ac:dyDescent="0.3">
      <c r="A6" s="10"/>
      <c r="B6" s="77"/>
      <c r="C6" s="77"/>
      <c r="D6" s="75" t="s">
        <v>18</v>
      </c>
      <c r="E6" s="76"/>
      <c r="F6" s="59" t="s">
        <v>19</v>
      </c>
      <c r="G6" s="60"/>
      <c r="H6" s="75" t="s">
        <v>20</v>
      </c>
      <c r="I6" s="76"/>
      <c r="J6" s="55" t="s">
        <v>21</v>
      </c>
      <c r="K6" s="56"/>
      <c r="L6" s="53" t="s">
        <v>22</v>
      </c>
      <c r="M6" s="54"/>
      <c r="N6" s="73" t="s">
        <v>23</v>
      </c>
      <c r="O6" s="74"/>
      <c r="P6" s="75" t="s">
        <v>24</v>
      </c>
      <c r="Q6" s="76"/>
      <c r="R6" s="55" t="s">
        <v>25</v>
      </c>
      <c r="S6" s="56"/>
      <c r="T6" s="53" t="s">
        <v>26</v>
      </c>
      <c r="U6" s="54"/>
      <c r="V6" s="55" t="s">
        <v>27</v>
      </c>
      <c r="W6" s="56"/>
      <c r="X6" s="64"/>
      <c r="Y6" s="65"/>
      <c r="Z6" s="66"/>
      <c r="AA6" s="70"/>
      <c r="AB6" s="71"/>
      <c r="AC6" s="72"/>
    </row>
    <row r="7" spans="1:30" s="7" customFormat="1" ht="12" x14ac:dyDescent="0.3">
      <c r="A7" s="10"/>
      <c r="B7" s="78"/>
      <c r="C7" s="78"/>
      <c r="D7" s="11" t="s">
        <v>12</v>
      </c>
      <c r="E7" s="12" t="s">
        <v>14</v>
      </c>
      <c r="F7" s="13" t="s">
        <v>12</v>
      </c>
      <c r="G7" s="14" t="s">
        <v>14</v>
      </c>
      <c r="H7" s="11" t="s">
        <v>12</v>
      </c>
      <c r="I7" s="12" t="s">
        <v>14</v>
      </c>
      <c r="J7" s="13" t="s">
        <v>12</v>
      </c>
      <c r="K7" s="14" t="s">
        <v>14</v>
      </c>
      <c r="L7" s="11" t="s">
        <v>12</v>
      </c>
      <c r="M7" s="12" t="s">
        <v>14</v>
      </c>
      <c r="N7" s="13" t="s">
        <v>12</v>
      </c>
      <c r="O7" s="14" t="s">
        <v>14</v>
      </c>
      <c r="P7" s="11" t="s">
        <v>12</v>
      </c>
      <c r="Q7" s="12" t="s">
        <v>14</v>
      </c>
      <c r="R7" s="13" t="s">
        <v>12</v>
      </c>
      <c r="S7" s="14" t="s">
        <v>14</v>
      </c>
      <c r="T7" s="11" t="s">
        <v>12</v>
      </c>
      <c r="U7" s="12" t="s">
        <v>14</v>
      </c>
      <c r="V7" s="13" t="s">
        <v>12</v>
      </c>
      <c r="W7" s="14" t="s">
        <v>14</v>
      </c>
      <c r="X7" s="15" t="s">
        <v>12</v>
      </c>
      <c r="Y7" s="16" t="s">
        <v>14</v>
      </c>
      <c r="Z7" s="16" t="s">
        <v>1</v>
      </c>
      <c r="AA7" s="17" t="s">
        <v>12</v>
      </c>
      <c r="AB7" s="18" t="s">
        <v>14</v>
      </c>
      <c r="AC7" s="18" t="s">
        <v>1</v>
      </c>
    </row>
    <row r="8" spans="1:30" ht="12" x14ac:dyDescent="0.25">
      <c r="A8" s="46">
        <v>1</v>
      </c>
      <c r="B8" s="47" t="s">
        <v>30</v>
      </c>
      <c r="C8" s="47" t="s">
        <v>67</v>
      </c>
      <c r="D8" s="48">
        <v>21</v>
      </c>
      <c r="E8" s="48">
        <v>2</v>
      </c>
      <c r="F8" s="49">
        <v>19</v>
      </c>
      <c r="G8" s="48">
        <v>2</v>
      </c>
      <c r="H8" s="49">
        <v>21</v>
      </c>
      <c r="I8" s="48">
        <v>2</v>
      </c>
      <c r="J8" s="48">
        <v>21</v>
      </c>
      <c r="K8" s="48">
        <v>2</v>
      </c>
      <c r="L8" s="49"/>
      <c r="M8" s="48"/>
      <c r="N8" s="48">
        <v>21</v>
      </c>
      <c r="O8" s="48">
        <v>2</v>
      </c>
      <c r="P8" s="49">
        <v>21</v>
      </c>
      <c r="Q8" s="48">
        <v>2</v>
      </c>
      <c r="R8" s="48">
        <v>21</v>
      </c>
      <c r="S8" s="48">
        <v>2</v>
      </c>
      <c r="T8" s="48">
        <v>21</v>
      </c>
      <c r="U8" s="48">
        <v>2</v>
      </c>
      <c r="V8" s="48"/>
      <c r="W8" s="48"/>
      <c r="X8" s="50">
        <f>D8+F8+H8+J8+L8+N8+P8+R8+T8+V8</f>
        <v>166</v>
      </c>
      <c r="Y8" s="50">
        <f>E8+G8+I8+K8+M8+O8+S8+U8+W8+Q8</f>
        <v>16</v>
      </c>
      <c r="Z8" s="50">
        <f>X8+Y8</f>
        <v>182</v>
      </c>
      <c r="AA8" s="50">
        <f>5*21</f>
        <v>105</v>
      </c>
      <c r="AB8" s="50">
        <f>Y8</f>
        <v>16</v>
      </c>
      <c r="AC8" s="50">
        <f>AA8+AB8</f>
        <v>121</v>
      </c>
      <c r="AD8" s="51" t="s">
        <v>382</v>
      </c>
    </row>
    <row r="9" spans="1:30" ht="12" x14ac:dyDescent="0.25">
      <c r="A9" s="46">
        <v>2</v>
      </c>
      <c r="B9" s="47" t="s">
        <v>108</v>
      </c>
      <c r="C9" s="47" t="s">
        <v>109</v>
      </c>
      <c r="D9" s="49">
        <v>19</v>
      </c>
      <c r="E9" s="48">
        <v>2</v>
      </c>
      <c r="F9" s="48">
        <v>21</v>
      </c>
      <c r="G9" s="48">
        <v>2</v>
      </c>
      <c r="H9" s="49">
        <v>19</v>
      </c>
      <c r="I9" s="48">
        <v>2</v>
      </c>
      <c r="J9" s="49">
        <v>19</v>
      </c>
      <c r="K9" s="48">
        <v>2</v>
      </c>
      <c r="L9" s="48">
        <v>21</v>
      </c>
      <c r="M9" s="48">
        <v>2</v>
      </c>
      <c r="N9" s="49">
        <v>19</v>
      </c>
      <c r="O9" s="48">
        <v>2</v>
      </c>
      <c r="P9" s="48"/>
      <c r="Q9" s="48"/>
      <c r="R9" s="48">
        <v>19</v>
      </c>
      <c r="S9" s="48">
        <v>2</v>
      </c>
      <c r="T9" s="48"/>
      <c r="U9" s="48"/>
      <c r="V9" s="48">
        <v>21</v>
      </c>
      <c r="W9" s="48">
        <v>2</v>
      </c>
      <c r="X9" s="50">
        <f>D9+F9+H9+J9+L9+N9+P9+R9+T9+V9</f>
        <v>158</v>
      </c>
      <c r="Y9" s="50">
        <f>E9+G9+I9+K9+M9+O9+S9+U9+W9+Q9</f>
        <v>16</v>
      </c>
      <c r="Z9" s="50">
        <f>X9+Y9</f>
        <v>174</v>
      </c>
      <c r="AA9" s="50">
        <f>4*21+19</f>
        <v>103</v>
      </c>
      <c r="AB9" s="50">
        <f>Y9</f>
        <v>16</v>
      </c>
      <c r="AC9" s="50">
        <f>AA9+AB9</f>
        <v>119</v>
      </c>
      <c r="AD9" s="51" t="s">
        <v>388</v>
      </c>
    </row>
    <row r="10" spans="1:30" ht="12" x14ac:dyDescent="0.25">
      <c r="A10" s="46">
        <v>3</v>
      </c>
      <c r="B10" s="47" t="s">
        <v>33</v>
      </c>
      <c r="C10" s="47" t="s">
        <v>36</v>
      </c>
      <c r="D10" s="48">
        <v>17</v>
      </c>
      <c r="E10" s="48">
        <v>2</v>
      </c>
      <c r="F10" s="48"/>
      <c r="G10" s="48"/>
      <c r="H10" s="48"/>
      <c r="I10" s="48"/>
      <c r="J10" s="48"/>
      <c r="K10" s="48"/>
      <c r="L10" s="48"/>
      <c r="M10" s="48"/>
      <c r="N10" s="48">
        <v>17</v>
      </c>
      <c r="O10" s="48">
        <v>2</v>
      </c>
      <c r="P10" s="48">
        <v>18</v>
      </c>
      <c r="Q10" s="48">
        <v>2</v>
      </c>
      <c r="R10" s="48">
        <v>18</v>
      </c>
      <c r="S10" s="48">
        <v>2</v>
      </c>
      <c r="T10" s="48"/>
      <c r="U10" s="48"/>
      <c r="V10" s="48">
        <v>18</v>
      </c>
      <c r="W10" s="48">
        <v>2</v>
      </c>
      <c r="X10" s="50">
        <f>D10+F10+H10+J10+L10+N10+P10+R10+T10+V10</f>
        <v>88</v>
      </c>
      <c r="Y10" s="50">
        <f>E10+G10+I10+K10+M10+O10+S10+U10+W10+Q10</f>
        <v>10</v>
      </c>
      <c r="Z10" s="50">
        <f>X10+Y10</f>
        <v>98</v>
      </c>
      <c r="AA10" s="50">
        <f>X10</f>
        <v>88</v>
      </c>
      <c r="AB10" s="50">
        <f>Y10</f>
        <v>10</v>
      </c>
      <c r="AC10" s="50">
        <f>AA10+AB10</f>
        <v>98</v>
      </c>
      <c r="AD10" s="51" t="s">
        <v>392</v>
      </c>
    </row>
    <row r="11" spans="1:30" ht="12" x14ac:dyDescent="0.25">
      <c r="B11" s="19" t="s">
        <v>75</v>
      </c>
      <c r="C11" s="19" t="s">
        <v>272</v>
      </c>
      <c r="D11" s="20"/>
      <c r="E11" s="20"/>
      <c r="F11" s="21"/>
      <c r="G11" s="21"/>
      <c r="H11" s="20"/>
      <c r="I11" s="20"/>
      <c r="J11" s="21"/>
      <c r="K11" s="21"/>
      <c r="L11" s="20"/>
      <c r="M11" s="20"/>
      <c r="N11" s="21">
        <v>18</v>
      </c>
      <c r="O11" s="21">
        <v>2</v>
      </c>
      <c r="P11" s="20"/>
      <c r="Q11" s="20"/>
      <c r="R11" s="21"/>
      <c r="S11" s="21"/>
      <c r="T11" s="20"/>
      <c r="U11" s="20"/>
      <c r="V11" s="21">
        <v>19</v>
      </c>
      <c r="W11" s="21">
        <v>2</v>
      </c>
      <c r="X11" s="23">
        <f>D11+F11+H11+J11+L11+N11+P11+R11+T11+V11</f>
        <v>37</v>
      </c>
      <c r="Y11" s="23">
        <f>E11+G11+I11+K11+M11+O11+S11+U11+W11+Q11</f>
        <v>4</v>
      </c>
      <c r="Z11" s="23">
        <f>X11+Y11</f>
        <v>41</v>
      </c>
      <c r="AA11" s="24">
        <f>X11</f>
        <v>37</v>
      </c>
      <c r="AB11" s="24">
        <f>Y11</f>
        <v>4</v>
      </c>
      <c r="AC11" s="24">
        <f>AA11+AB11</f>
        <v>41</v>
      </c>
    </row>
    <row r="12" spans="1:30" ht="12" x14ac:dyDescent="0.25">
      <c r="B12" s="19" t="s">
        <v>111</v>
      </c>
      <c r="C12" s="19" t="s">
        <v>112</v>
      </c>
      <c r="D12" s="20"/>
      <c r="E12" s="20"/>
      <c r="F12" s="21">
        <v>18</v>
      </c>
      <c r="G12" s="21">
        <v>2</v>
      </c>
      <c r="H12" s="20">
        <v>17</v>
      </c>
      <c r="I12" s="20">
        <v>2</v>
      </c>
      <c r="J12" s="21"/>
      <c r="K12" s="21"/>
      <c r="L12" s="20"/>
      <c r="M12" s="20"/>
      <c r="N12" s="21"/>
      <c r="O12" s="21"/>
      <c r="P12" s="20"/>
      <c r="Q12" s="20"/>
      <c r="R12" s="21"/>
      <c r="S12" s="21"/>
      <c r="T12" s="20"/>
      <c r="U12" s="20"/>
      <c r="V12" s="21"/>
      <c r="W12" s="21"/>
      <c r="X12" s="23">
        <f>D12+F12+H12+J12+L12+N12+P12+R12+T12+V12</f>
        <v>35</v>
      </c>
      <c r="Y12" s="23">
        <f>E12+G12+I12+K12+M12+O12+S12+U12+W12+Q12</f>
        <v>4</v>
      </c>
      <c r="Z12" s="23">
        <f>X12+Y12</f>
        <v>39</v>
      </c>
      <c r="AA12" s="24">
        <f>X12</f>
        <v>35</v>
      </c>
      <c r="AB12" s="24">
        <f>Y12</f>
        <v>4</v>
      </c>
      <c r="AC12" s="24">
        <f>AA12+AB12</f>
        <v>39</v>
      </c>
    </row>
    <row r="13" spans="1:30" ht="12" x14ac:dyDescent="0.25">
      <c r="B13" s="19" t="s">
        <v>114</v>
      </c>
      <c r="C13" s="19" t="s">
        <v>113</v>
      </c>
      <c r="D13" s="20"/>
      <c r="E13" s="20"/>
      <c r="F13" s="21">
        <v>17</v>
      </c>
      <c r="G13" s="21">
        <v>2</v>
      </c>
      <c r="H13" s="20"/>
      <c r="I13" s="20"/>
      <c r="J13" s="21"/>
      <c r="K13" s="21"/>
      <c r="L13" s="20"/>
      <c r="M13" s="20"/>
      <c r="N13" s="21"/>
      <c r="O13" s="21"/>
      <c r="P13" s="20"/>
      <c r="Q13" s="20"/>
      <c r="R13" s="21"/>
      <c r="S13" s="21"/>
      <c r="T13" s="20"/>
      <c r="U13" s="20"/>
      <c r="V13" s="21">
        <v>17</v>
      </c>
      <c r="W13" s="21">
        <v>2</v>
      </c>
      <c r="X13" s="23">
        <f>D13+F13+H13+J13+L13+N13+P13+R13+T13+V13</f>
        <v>34</v>
      </c>
      <c r="Y13" s="23">
        <f>E13+G13+I13+K13+M13+O13+S13+U13+W13+Q13</f>
        <v>4</v>
      </c>
      <c r="Z13" s="23">
        <f>X13+Y13</f>
        <v>38</v>
      </c>
      <c r="AA13" s="24">
        <f>X13</f>
        <v>34</v>
      </c>
      <c r="AB13" s="24">
        <f>Y13</f>
        <v>4</v>
      </c>
      <c r="AC13" s="24">
        <f>AA13+AB13</f>
        <v>38</v>
      </c>
    </row>
    <row r="14" spans="1:30" ht="12" x14ac:dyDescent="0.25">
      <c r="B14" s="19" t="s">
        <v>114</v>
      </c>
      <c r="C14" s="19" t="s">
        <v>319</v>
      </c>
      <c r="D14" s="20"/>
      <c r="E14" s="20"/>
      <c r="F14" s="21"/>
      <c r="G14" s="21"/>
      <c r="H14" s="20"/>
      <c r="I14" s="20"/>
      <c r="J14" s="21"/>
      <c r="K14" s="21"/>
      <c r="L14" s="20"/>
      <c r="M14" s="20"/>
      <c r="N14" s="21"/>
      <c r="O14" s="21"/>
      <c r="P14" s="20">
        <v>19</v>
      </c>
      <c r="Q14" s="20">
        <v>2</v>
      </c>
      <c r="R14" s="21"/>
      <c r="S14" s="21"/>
      <c r="T14" s="20"/>
      <c r="U14" s="20"/>
      <c r="V14" s="21"/>
      <c r="W14" s="21"/>
      <c r="X14" s="23">
        <f>D14+F14+H14+J14+L14+N14+P14+R14+T14+V14</f>
        <v>19</v>
      </c>
      <c r="Y14" s="23">
        <f>E14+G14+I14+K14+M14+O14+S14+U14+W14+Q14</f>
        <v>2</v>
      </c>
      <c r="Z14" s="23">
        <f>X14+Y14</f>
        <v>21</v>
      </c>
      <c r="AA14" s="24">
        <f>X14</f>
        <v>19</v>
      </c>
      <c r="AB14" s="24">
        <f>Y14</f>
        <v>2</v>
      </c>
      <c r="AC14" s="24">
        <f>AA14+AB14</f>
        <v>21</v>
      </c>
    </row>
    <row r="15" spans="1:30" ht="12" x14ac:dyDescent="0.25">
      <c r="B15" s="19" t="s">
        <v>31</v>
      </c>
      <c r="C15" s="19" t="s">
        <v>34</v>
      </c>
      <c r="D15" s="20">
        <v>18</v>
      </c>
      <c r="E15" s="20">
        <v>2</v>
      </c>
      <c r="F15" s="21"/>
      <c r="G15" s="21"/>
      <c r="H15" s="20"/>
      <c r="I15" s="20"/>
      <c r="J15" s="21"/>
      <c r="K15" s="21"/>
      <c r="L15" s="20"/>
      <c r="M15" s="20"/>
      <c r="N15" s="21"/>
      <c r="O15" s="21"/>
      <c r="P15" s="20"/>
      <c r="Q15" s="20"/>
      <c r="R15" s="21"/>
      <c r="S15" s="21"/>
      <c r="T15" s="20"/>
      <c r="U15" s="20"/>
      <c r="V15" s="21"/>
      <c r="W15" s="21"/>
      <c r="X15" s="23">
        <f>D15+F15+H15+J15+L15+N15+P15+R15+T15+V15</f>
        <v>18</v>
      </c>
      <c r="Y15" s="23">
        <f>E15+G15+I15+K15+M15+O15+S15+U15+W15+Q15</f>
        <v>2</v>
      </c>
      <c r="Z15" s="23">
        <f>X15+Y15</f>
        <v>20</v>
      </c>
      <c r="AA15" s="24">
        <f>X15</f>
        <v>18</v>
      </c>
      <c r="AB15" s="24">
        <f>Y15</f>
        <v>2</v>
      </c>
      <c r="AC15" s="24">
        <f>AA15+AB15</f>
        <v>20</v>
      </c>
    </row>
    <row r="16" spans="1:30" ht="12" x14ac:dyDescent="0.25">
      <c r="B16" s="19" t="s">
        <v>193</v>
      </c>
      <c r="C16" s="19" t="s">
        <v>192</v>
      </c>
      <c r="D16" s="20"/>
      <c r="E16" s="20"/>
      <c r="F16" s="21"/>
      <c r="G16" s="21"/>
      <c r="H16" s="20">
        <v>18</v>
      </c>
      <c r="I16" s="20">
        <v>2</v>
      </c>
      <c r="J16" s="21"/>
      <c r="K16" s="21"/>
      <c r="L16" s="20"/>
      <c r="M16" s="20"/>
      <c r="N16" s="21"/>
      <c r="O16" s="21"/>
      <c r="P16" s="20"/>
      <c r="Q16" s="20"/>
      <c r="R16" s="21"/>
      <c r="S16" s="21"/>
      <c r="T16" s="20"/>
      <c r="U16" s="20"/>
      <c r="V16" s="21"/>
      <c r="W16" s="21"/>
      <c r="X16" s="23">
        <f>D16+F16+H16+J16+L16+N16+P16+R16+T16+V16</f>
        <v>18</v>
      </c>
      <c r="Y16" s="23">
        <f>E16+G16+I16+K16+M16+O16+S16+U16+W16+Q16</f>
        <v>2</v>
      </c>
      <c r="Z16" s="23">
        <f>X16+Y16</f>
        <v>20</v>
      </c>
      <c r="AA16" s="24">
        <f>X16</f>
        <v>18</v>
      </c>
      <c r="AB16" s="24">
        <f>Y16</f>
        <v>2</v>
      </c>
      <c r="AC16" s="24">
        <f>AA16+AB16</f>
        <v>20</v>
      </c>
    </row>
    <row r="17" spans="2:29" ht="12" x14ac:dyDescent="0.25">
      <c r="B17" s="19" t="s">
        <v>220</v>
      </c>
      <c r="C17" s="19" t="s">
        <v>222</v>
      </c>
      <c r="D17" s="22"/>
      <c r="E17" s="20"/>
      <c r="F17" s="21"/>
      <c r="G17" s="21"/>
      <c r="H17" s="22"/>
      <c r="I17" s="20"/>
      <c r="J17" s="21">
        <v>18</v>
      </c>
      <c r="K17" s="21">
        <v>2</v>
      </c>
      <c r="L17" s="22"/>
      <c r="M17" s="20"/>
      <c r="N17" s="21"/>
      <c r="O17" s="21"/>
      <c r="P17" s="22"/>
      <c r="Q17" s="20"/>
      <c r="R17" s="21"/>
      <c r="S17" s="21"/>
      <c r="T17" s="20"/>
      <c r="U17" s="20"/>
      <c r="V17" s="21"/>
      <c r="W17" s="21"/>
      <c r="X17" s="23">
        <f>D17+F17+H17+J17+L17+N17+P17+R17+T17+V17</f>
        <v>18</v>
      </c>
      <c r="Y17" s="23">
        <f>E17+G17+I17+K17+M17+O17+S17+U17+W17+Q17</f>
        <v>2</v>
      </c>
      <c r="Z17" s="23">
        <f>X17+Y17</f>
        <v>20</v>
      </c>
      <c r="AA17" s="24">
        <f>X17</f>
        <v>18</v>
      </c>
      <c r="AB17" s="24">
        <f>Y17</f>
        <v>2</v>
      </c>
      <c r="AC17" s="24">
        <f>AA17+AB17</f>
        <v>20</v>
      </c>
    </row>
    <row r="18" spans="2:29" ht="12" x14ac:dyDescent="0.25">
      <c r="B18" s="19" t="s">
        <v>323</v>
      </c>
      <c r="C18" s="19" t="s">
        <v>322</v>
      </c>
      <c r="D18" s="20"/>
      <c r="E18" s="20"/>
      <c r="F18" s="21"/>
      <c r="G18" s="21"/>
      <c r="H18" s="20"/>
      <c r="I18" s="20"/>
      <c r="J18" s="21"/>
      <c r="K18" s="21"/>
      <c r="L18" s="20"/>
      <c r="M18" s="20"/>
      <c r="N18" s="21"/>
      <c r="O18" s="21"/>
      <c r="P18" s="20">
        <v>17</v>
      </c>
      <c r="Q18" s="20">
        <v>2</v>
      </c>
      <c r="R18" s="21"/>
      <c r="S18" s="21"/>
      <c r="T18" s="20"/>
      <c r="U18" s="20"/>
      <c r="V18" s="21"/>
      <c r="W18" s="21"/>
      <c r="X18" s="23">
        <f>D18+F18+H18+J18+L18+N18+P18+R18+T18+V18</f>
        <v>17</v>
      </c>
      <c r="Y18" s="23">
        <f>E18+G18+I18+K18+M18+O18+S18+U18+W18+Q18</f>
        <v>2</v>
      </c>
      <c r="Z18" s="23">
        <f>X18+Y18</f>
        <v>19</v>
      </c>
      <c r="AA18" s="24">
        <f>X18</f>
        <v>17</v>
      </c>
      <c r="AB18" s="24">
        <f>Y18</f>
        <v>2</v>
      </c>
      <c r="AC18" s="24">
        <f>AA18+AB18</f>
        <v>19</v>
      </c>
    </row>
    <row r="19" spans="2:29" ht="12" x14ac:dyDescent="0.25">
      <c r="B19" s="19" t="s">
        <v>320</v>
      </c>
      <c r="C19" s="19" t="s">
        <v>321</v>
      </c>
      <c r="D19" s="20"/>
      <c r="E19" s="20"/>
      <c r="F19" s="21"/>
      <c r="G19" s="21"/>
      <c r="H19" s="20"/>
      <c r="I19" s="20"/>
      <c r="J19" s="21"/>
      <c r="K19" s="21"/>
      <c r="L19" s="20"/>
      <c r="M19" s="20"/>
      <c r="N19" s="21"/>
      <c r="O19" s="21"/>
      <c r="P19" s="20">
        <v>17</v>
      </c>
      <c r="Q19" s="20">
        <v>2</v>
      </c>
      <c r="R19" s="21"/>
      <c r="S19" s="21"/>
      <c r="T19" s="20"/>
      <c r="U19" s="20"/>
      <c r="V19" s="21"/>
      <c r="W19" s="21"/>
      <c r="X19" s="23">
        <f>D19+F19+H19+J19+L19+N19+P19+R19+T19+V19</f>
        <v>17</v>
      </c>
      <c r="Y19" s="23">
        <f>E19+G19+I19+K19+M19+O19+S19+U19+W19+Q19</f>
        <v>2</v>
      </c>
      <c r="Z19" s="23">
        <f>X19+Y19</f>
        <v>19</v>
      </c>
      <c r="AA19" s="24">
        <f>X19</f>
        <v>17</v>
      </c>
      <c r="AB19" s="24">
        <f>Y19</f>
        <v>2</v>
      </c>
      <c r="AC19" s="24">
        <f>AA19+AB19</f>
        <v>19</v>
      </c>
    </row>
    <row r="20" spans="2:29" ht="12" x14ac:dyDescent="0.25">
      <c r="B20" s="19" t="s">
        <v>219</v>
      </c>
      <c r="C20" s="19" t="s">
        <v>221</v>
      </c>
      <c r="D20" s="20"/>
      <c r="E20" s="20"/>
      <c r="F20" s="21"/>
      <c r="G20" s="21"/>
      <c r="H20" s="20"/>
      <c r="I20" s="20"/>
      <c r="J20" s="21">
        <v>17</v>
      </c>
      <c r="K20" s="21">
        <v>2</v>
      </c>
      <c r="L20" s="20"/>
      <c r="M20" s="20"/>
      <c r="N20" s="21"/>
      <c r="O20" s="21"/>
      <c r="P20" s="20"/>
      <c r="Q20" s="20"/>
      <c r="R20" s="21"/>
      <c r="S20" s="21"/>
      <c r="T20" s="20"/>
      <c r="U20" s="20"/>
      <c r="V20" s="21"/>
      <c r="W20" s="21"/>
      <c r="X20" s="23">
        <f>D20+F20+H20+J20+L20+N20+P20+R20+T20+V20</f>
        <v>17</v>
      </c>
      <c r="Y20" s="23">
        <f>E20+G20+I20+K20+M20+O20+S20+U20+W20+Q20</f>
        <v>2</v>
      </c>
      <c r="Z20" s="23">
        <f>X20+Y20</f>
        <v>19</v>
      </c>
      <c r="AA20" s="24">
        <f>X20</f>
        <v>17</v>
      </c>
      <c r="AB20" s="24">
        <f>Y20</f>
        <v>2</v>
      </c>
      <c r="AC20" s="24">
        <f>AA20+AB20</f>
        <v>19</v>
      </c>
    </row>
    <row r="21" spans="2:29" ht="12" x14ac:dyDescent="0.25">
      <c r="B21" s="19" t="s">
        <v>31</v>
      </c>
      <c r="C21" s="19" t="s">
        <v>37</v>
      </c>
      <c r="D21" s="20">
        <v>16</v>
      </c>
      <c r="E21" s="20">
        <v>2</v>
      </c>
      <c r="F21" s="21"/>
      <c r="G21" s="21"/>
      <c r="H21" s="20"/>
      <c r="I21" s="20"/>
      <c r="J21" s="21"/>
      <c r="K21" s="21"/>
      <c r="L21" s="20"/>
      <c r="M21" s="20"/>
      <c r="N21" s="21"/>
      <c r="O21" s="21"/>
      <c r="P21" s="20"/>
      <c r="Q21" s="20"/>
      <c r="R21" s="21"/>
      <c r="S21" s="21"/>
      <c r="T21" s="20"/>
      <c r="U21" s="20"/>
      <c r="V21" s="21"/>
      <c r="W21" s="21"/>
      <c r="X21" s="23">
        <f>D21+F21+H21+J21+L21+N21+P21+R21+T21+V21</f>
        <v>16</v>
      </c>
      <c r="Y21" s="23">
        <f>E21+G21+I21+K21+M21+O21+S21+U21+W21+Q21</f>
        <v>2</v>
      </c>
      <c r="Z21" s="23">
        <f>X21+Y21</f>
        <v>18</v>
      </c>
      <c r="AA21" s="24">
        <f>X21</f>
        <v>16</v>
      </c>
      <c r="AB21" s="24">
        <f>Y21</f>
        <v>2</v>
      </c>
      <c r="AC21" s="24">
        <f>AA21+AB21</f>
        <v>18</v>
      </c>
    </row>
    <row r="22" spans="2:29" ht="12" x14ac:dyDescent="0.25">
      <c r="B22" s="19" t="s">
        <v>273</v>
      </c>
      <c r="C22" s="19" t="s">
        <v>274</v>
      </c>
      <c r="D22" s="20"/>
      <c r="E22" s="20"/>
      <c r="F22" s="21"/>
      <c r="G22" s="21"/>
      <c r="H22" s="20"/>
      <c r="I22" s="20"/>
      <c r="J22" s="21"/>
      <c r="K22" s="21"/>
      <c r="L22" s="20"/>
      <c r="M22" s="20"/>
      <c r="N22" s="21">
        <v>16</v>
      </c>
      <c r="O22" s="21">
        <v>2</v>
      </c>
      <c r="P22" s="20"/>
      <c r="Q22" s="20"/>
      <c r="R22" s="21"/>
      <c r="S22" s="21"/>
      <c r="T22" s="20"/>
      <c r="U22" s="20"/>
      <c r="V22" s="21"/>
      <c r="W22" s="21"/>
      <c r="X22" s="23">
        <f>D22+F22+H22+J22+L22+N22+P22+R22+T22+V22</f>
        <v>16</v>
      </c>
      <c r="Y22" s="23">
        <f>E22+G22+I22+K22+M22+O22+S22+U22+W22+Q22</f>
        <v>2</v>
      </c>
      <c r="Z22" s="23">
        <f>X22+Y22</f>
        <v>18</v>
      </c>
      <c r="AA22" s="24">
        <f>X22</f>
        <v>16</v>
      </c>
      <c r="AB22" s="24">
        <f>Y22</f>
        <v>2</v>
      </c>
      <c r="AC22" s="24">
        <f>AA22+AB22</f>
        <v>18</v>
      </c>
    </row>
    <row r="23" spans="2:29" ht="12" x14ac:dyDescent="0.25">
      <c r="B23" s="19" t="s">
        <v>32</v>
      </c>
      <c r="C23" s="19" t="s">
        <v>35</v>
      </c>
      <c r="D23" s="20">
        <v>15</v>
      </c>
      <c r="E23" s="20">
        <v>2</v>
      </c>
      <c r="F23" s="21"/>
      <c r="G23" s="21"/>
      <c r="H23" s="20"/>
      <c r="I23" s="20"/>
      <c r="J23" s="21"/>
      <c r="K23" s="21"/>
      <c r="L23" s="20"/>
      <c r="M23" s="20"/>
      <c r="N23" s="21"/>
      <c r="O23" s="21"/>
      <c r="P23" s="20"/>
      <c r="Q23" s="20"/>
      <c r="R23" s="21"/>
      <c r="S23" s="21"/>
      <c r="T23" s="20"/>
      <c r="U23" s="20"/>
      <c r="V23" s="21"/>
      <c r="W23" s="21"/>
      <c r="X23" s="23">
        <f>D23+F23+H23+J23+L23+N23+P23+R23+T23+V23</f>
        <v>15</v>
      </c>
      <c r="Y23" s="23">
        <f>E23+G23+I23+K23+M23+O23+S23+U23+W23+Q23</f>
        <v>2</v>
      </c>
      <c r="Z23" s="23">
        <f>X23+Y23</f>
        <v>17</v>
      </c>
      <c r="AA23" s="24">
        <f>X23</f>
        <v>15</v>
      </c>
      <c r="AB23" s="24">
        <f>Y23</f>
        <v>2</v>
      </c>
      <c r="AC23" s="24">
        <f>AA23+AB23</f>
        <v>17</v>
      </c>
    </row>
  </sheetData>
  <sortState ref="A8:CM23">
    <sortCondition descending="1" ref="AC8:AC23"/>
  </sortState>
  <mergeCells count="24">
    <mergeCell ref="B5:B7"/>
    <mergeCell ref="C5:C7"/>
    <mergeCell ref="F5:G5"/>
    <mergeCell ref="H5:I5"/>
    <mergeCell ref="J5:K5"/>
    <mergeCell ref="D5:E5"/>
    <mergeCell ref="D6:E6"/>
    <mergeCell ref="F6:G6"/>
    <mergeCell ref="H6:I6"/>
    <mergeCell ref="J6:K6"/>
    <mergeCell ref="L6:M6"/>
    <mergeCell ref="T6:U6"/>
    <mergeCell ref="V6:W6"/>
    <mergeCell ref="T5:U5"/>
    <mergeCell ref="V5:W5"/>
    <mergeCell ref="X5:Z6"/>
    <mergeCell ref="AA5:AC6"/>
    <mergeCell ref="L5:M5"/>
    <mergeCell ref="N5:O5"/>
    <mergeCell ref="P5:Q5"/>
    <mergeCell ref="R5:S5"/>
    <mergeCell ref="N6:O6"/>
    <mergeCell ref="P6:Q6"/>
    <mergeCell ref="R6:S6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5"/>
  <sheetViews>
    <sheetView zoomScaleNormal="100" workbookViewId="0">
      <selection activeCell="AD1" sqref="AD1:AD1048576"/>
    </sheetView>
  </sheetViews>
  <sheetFormatPr defaultColWidth="11.44140625" defaultRowHeight="12" x14ac:dyDescent="0.3"/>
  <cols>
    <col min="1" max="1" width="1.5546875" style="2" bestFit="1" customWidth="1"/>
    <col min="2" max="2" width="26.44140625" style="4" customWidth="1"/>
    <col min="3" max="3" width="25.109375" style="4" customWidth="1"/>
    <col min="4" max="4" width="8.6640625" style="5" customWidth="1"/>
    <col min="5" max="22" width="8.6640625" style="6" customWidth="1"/>
    <col min="23" max="23" width="8.6640625" style="7" customWidth="1"/>
    <col min="24" max="24" width="6" style="6" bestFit="1" customWidth="1"/>
    <col min="25" max="25" width="7.88671875" style="6" bestFit="1" customWidth="1"/>
    <col min="26" max="26" width="5.109375" style="6" bestFit="1" customWidth="1"/>
    <col min="27" max="27" width="6" style="6" bestFit="1" customWidth="1"/>
    <col min="28" max="28" width="7.88671875" style="6" bestFit="1" customWidth="1"/>
    <col min="29" max="29" width="5.109375" style="6" bestFit="1" customWidth="1"/>
    <col min="30" max="30" width="37.77734375" style="6" bestFit="1" customWidth="1"/>
    <col min="31" max="39" width="21.6640625" style="6" customWidth="1"/>
    <col min="40" max="77" width="21.6640625" style="8" customWidth="1"/>
    <col min="78" max="16384" width="11.44140625" style="8"/>
  </cols>
  <sheetData>
    <row r="1" spans="1:77" x14ac:dyDescent="0.3">
      <c r="B1" s="3" t="s">
        <v>314</v>
      </c>
    </row>
    <row r="3" spans="1:77" x14ac:dyDescent="0.3">
      <c r="B3" s="9" t="s">
        <v>11</v>
      </c>
      <c r="C3" s="1" t="s">
        <v>337</v>
      </c>
    </row>
    <row r="5" spans="1:77" s="7" customFormat="1" ht="12.75" customHeight="1" x14ac:dyDescent="0.3">
      <c r="A5" s="10"/>
      <c r="B5" s="77" t="s">
        <v>0</v>
      </c>
      <c r="C5" s="77" t="s">
        <v>29</v>
      </c>
      <c r="D5" s="57" t="s">
        <v>2</v>
      </c>
      <c r="E5" s="58"/>
      <c r="F5" s="59" t="s">
        <v>3</v>
      </c>
      <c r="G5" s="60"/>
      <c r="H5" s="57" t="s">
        <v>4</v>
      </c>
      <c r="I5" s="58"/>
      <c r="J5" s="59" t="s">
        <v>5</v>
      </c>
      <c r="K5" s="60"/>
      <c r="L5" s="57" t="s">
        <v>6</v>
      </c>
      <c r="M5" s="58"/>
      <c r="N5" s="59" t="s">
        <v>7</v>
      </c>
      <c r="O5" s="60"/>
      <c r="P5" s="57" t="s">
        <v>8</v>
      </c>
      <c r="Q5" s="58"/>
      <c r="R5" s="59" t="s">
        <v>9</v>
      </c>
      <c r="S5" s="60"/>
      <c r="T5" s="57" t="s">
        <v>10</v>
      </c>
      <c r="U5" s="58"/>
      <c r="V5" s="59" t="s">
        <v>17</v>
      </c>
      <c r="W5" s="60"/>
      <c r="X5" s="61" t="s">
        <v>16</v>
      </c>
      <c r="Y5" s="62"/>
      <c r="Z5" s="63"/>
      <c r="AA5" s="67" t="s">
        <v>15</v>
      </c>
      <c r="AB5" s="68"/>
      <c r="AC5" s="69"/>
    </row>
    <row r="6" spans="1:77" s="7" customFormat="1" x14ac:dyDescent="0.3">
      <c r="A6" s="10"/>
      <c r="B6" s="77"/>
      <c r="C6" s="77"/>
      <c r="D6" s="75" t="s">
        <v>18</v>
      </c>
      <c r="E6" s="76"/>
      <c r="F6" s="59" t="s">
        <v>19</v>
      </c>
      <c r="G6" s="60"/>
      <c r="H6" s="75" t="s">
        <v>20</v>
      </c>
      <c r="I6" s="76"/>
      <c r="J6" s="55" t="s">
        <v>21</v>
      </c>
      <c r="K6" s="56"/>
      <c r="L6" s="53" t="s">
        <v>22</v>
      </c>
      <c r="M6" s="54"/>
      <c r="N6" s="73" t="s">
        <v>23</v>
      </c>
      <c r="O6" s="74"/>
      <c r="P6" s="75" t="s">
        <v>24</v>
      </c>
      <c r="Q6" s="76"/>
      <c r="R6" s="55" t="s">
        <v>25</v>
      </c>
      <c r="S6" s="56"/>
      <c r="T6" s="53" t="s">
        <v>26</v>
      </c>
      <c r="U6" s="54"/>
      <c r="V6" s="55" t="s">
        <v>27</v>
      </c>
      <c r="W6" s="56"/>
      <c r="X6" s="64"/>
      <c r="Y6" s="65"/>
      <c r="Z6" s="66"/>
      <c r="AA6" s="70"/>
      <c r="AB6" s="71"/>
      <c r="AC6" s="72"/>
    </row>
    <row r="7" spans="1:77" s="7" customFormat="1" x14ac:dyDescent="0.3">
      <c r="A7" s="10"/>
      <c r="B7" s="78"/>
      <c r="C7" s="78"/>
      <c r="D7" s="11" t="s">
        <v>12</v>
      </c>
      <c r="E7" s="12" t="s">
        <v>14</v>
      </c>
      <c r="F7" s="13" t="s">
        <v>12</v>
      </c>
      <c r="G7" s="14" t="s">
        <v>14</v>
      </c>
      <c r="H7" s="11" t="s">
        <v>12</v>
      </c>
      <c r="I7" s="12" t="s">
        <v>14</v>
      </c>
      <c r="J7" s="13" t="s">
        <v>12</v>
      </c>
      <c r="K7" s="14" t="s">
        <v>14</v>
      </c>
      <c r="L7" s="11" t="s">
        <v>12</v>
      </c>
      <c r="M7" s="12" t="s">
        <v>14</v>
      </c>
      <c r="N7" s="13" t="s">
        <v>12</v>
      </c>
      <c r="O7" s="14" t="s">
        <v>14</v>
      </c>
      <c r="P7" s="11" t="s">
        <v>12</v>
      </c>
      <c r="Q7" s="12" t="s">
        <v>14</v>
      </c>
      <c r="R7" s="13" t="s">
        <v>12</v>
      </c>
      <c r="S7" s="14" t="s">
        <v>14</v>
      </c>
      <c r="T7" s="11" t="s">
        <v>12</v>
      </c>
      <c r="U7" s="12" t="s">
        <v>14</v>
      </c>
      <c r="V7" s="13" t="s">
        <v>12</v>
      </c>
      <c r="W7" s="14" t="s">
        <v>14</v>
      </c>
      <c r="X7" s="15" t="s">
        <v>12</v>
      </c>
      <c r="Y7" s="16" t="s">
        <v>14</v>
      </c>
      <c r="Z7" s="16" t="s">
        <v>1</v>
      </c>
      <c r="AA7" s="17" t="s">
        <v>12</v>
      </c>
      <c r="AB7" s="18" t="s">
        <v>14</v>
      </c>
      <c r="AC7" s="18" t="s">
        <v>1</v>
      </c>
    </row>
    <row r="8" spans="1:77" x14ac:dyDescent="0.25">
      <c r="A8" s="46">
        <v>1</v>
      </c>
      <c r="B8" s="47" t="s">
        <v>30</v>
      </c>
      <c r="C8" s="47" t="s">
        <v>56</v>
      </c>
      <c r="D8" s="49">
        <v>21</v>
      </c>
      <c r="E8" s="48">
        <v>2</v>
      </c>
      <c r="F8" s="49">
        <v>19</v>
      </c>
      <c r="G8" s="48">
        <v>2</v>
      </c>
      <c r="H8" s="48">
        <v>21</v>
      </c>
      <c r="I8" s="48">
        <v>2</v>
      </c>
      <c r="J8" s="48">
        <v>21</v>
      </c>
      <c r="K8" s="48">
        <v>2</v>
      </c>
      <c r="L8" s="48"/>
      <c r="M8" s="48"/>
      <c r="N8" s="48">
        <v>21</v>
      </c>
      <c r="O8" s="48">
        <v>2</v>
      </c>
      <c r="P8" s="49">
        <v>21</v>
      </c>
      <c r="Q8" s="48">
        <v>2</v>
      </c>
      <c r="R8" s="48"/>
      <c r="S8" s="48"/>
      <c r="T8" s="48"/>
      <c r="U8" s="48"/>
      <c r="V8" s="48">
        <v>21</v>
      </c>
      <c r="W8" s="48">
        <v>2</v>
      </c>
      <c r="X8" s="50">
        <f>D8+F8+H8+J8+L8+N8+P8+R8+T8+V8</f>
        <v>145</v>
      </c>
      <c r="Y8" s="50">
        <f>E8+G8+I8+K8+M8+O8+Q8+S8+U8+W8</f>
        <v>14</v>
      </c>
      <c r="Z8" s="50">
        <f>X8+Y8</f>
        <v>159</v>
      </c>
      <c r="AA8" s="50">
        <f>5*21</f>
        <v>105</v>
      </c>
      <c r="AB8" s="50">
        <f>Y8</f>
        <v>14</v>
      </c>
      <c r="AC8" s="50">
        <f>AA8+AB8</f>
        <v>119</v>
      </c>
      <c r="AD8" s="51" t="s">
        <v>390</v>
      </c>
      <c r="AK8" s="8"/>
      <c r="AL8" s="8"/>
      <c r="AM8" s="8"/>
    </row>
    <row r="9" spans="1:77" x14ac:dyDescent="0.25">
      <c r="A9" s="46">
        <v>2</v>
      </c>
      <c r="B9" s="47" t="s">
        <v>133</v>
      </c>
      <c r="C9" s="47" t="s">
        <v>134</v>
      </c>
      <c r="D9" s="49"/>
      <c r="E9" s="48"/>
      <c r="F9" s="49">
        <v>7</v>
      </c>
      <c r="G9" s="48">
        <v>2</v>
      </c>
      <c r="H9" s="49">
        <v>16</v>
      </c>
      <c r="I9" s="48">
        <v>2</v>
      </c>
      <c r="J9" s="48"/>
      <c r="K9" s="48"/>
      <c r="L9" s="48">
        <v>21</v>
      </c>
      <c r="M9" s="48">
        <v>2</v>
      </c>
      <c r="N9" s="48"/>
      <c r="O9" s="48"/>
      <c r="P9" s="49">
        <v>15</v>
      </c>
      <c r="Q9" s="48">
        <v>2</v>
      </c>
      <c r="R9" s="48">
        <v>17</v>
      </c>
      <c r="S9" s="48">
        <v>2</v>
      </c>
      <c r="T9" s="48">
        <v>18</v>
      </c>
      <c r="U9" s="48">
        <v>2</v>
      </c>
      <c r="V9" s="48">
        <v>17</v>
      </c>
      <c r="W9" s="48">
        <v>2</v>
      </c>
      <c r="X9" s="50">
        <f>D9+F9+H9+J9+L9+N9+P9+R9+T9+V9</f>
        <v>111</v>
      </c>
      <c r="Y9" s="50">
        <f>E9+G9+I9+K9+M9+O9+Q9+S9+U9+W9</f>
        <v>14</v>
      </c>
      <c r="Z9" s="50">
        <f>X9+Y9</f>
        <v>125</v>
      </c>
      <c r="AA9" s="50">
        <f>21+18+3*17</f>
        <v>90</v>
      </c>
      <c r="AB9" s="50">
        <f>Y9</f>
        <v>14</v>
      </c>
      <c r="AC9" s="50">
        <f>AA9+AB9</f>
        <v>104</v>
      </c>
      <c r="AD9" s="51" t="s">
        <v>385</v>
      </c>
      <c r="AK9" s="8"/>
      <c r="AL9" s="8"/>
      <c r="AM9" s="8"/>
    </row>
    <row r="10" spans="1:77" x14ac:dyDescent="0.25">
      <c r="A10" s="46">
        <v>3</v>
      </c>
      <c r="B10" s="47" t="s">
        <v>48</v>
      </c>
      <c r="C10" s="47" t="s">
        <v>51</v>
      </c>
      <c r="D10" s="49">
        <v>12</v>
      </c>
      <c r="E10" s="48">
        <v>2</v>
      </c>
      <c r="F10" s="49">
        <v>1</v>
      </c>
      <c r="G10" s="48">
        <v>2</v>
      </c>
      <c r="H10" s="48">
        <v>16</v>
      </c>
      <c r="I10" s="48">
        <v>2</v>
      </c>
      <c r="J10" s="48"/>
      <c r="K10" s="48"/>
      <c r="L10" s="48">
        <v>13</v>
      </c>
      <c r="M10" s="48">
        <v>2</v>
      </c>
      <c r="N10" s="48">
        <v>15</v>
      </c>
      <c r="O10" s="48">
        <v>2</v>
      </c>
      <c r="P10" s="48">
        <v>15</v>
      </c>
      <c r="Q10" s="48">
        <v>2</v>
      </c>
      <c r="R10" s="48">
        <v>15</v>
      </c>
      <c r="S10" s="48">
        <v>2</v>
      </c>
      <c r="T10" s="48"/>
      <c r="U10" s="48"/>
      <c r="V10" s="48"/>
      <c r="W10" s="48"/>
      <c r="X10" s="50">
        <f>D10+F10+H10+J10+L10+N10+P10+R10+T10+V10</f>
        <v>87</v>
      </c>
      <c r="Y10" s="50">
        <f>E10+G10+I10+K10+M10+O10+Q10+S10+U10+W10</f>
        <v>14</v>
      </c>
      <c r="Z10" s="50">
        <f>X10+Y10</f>
        <v>101</v>
      </c>
      <c r="AA10" s="50">
        <f>X10-F10-D10</f>
        <v>74</v>
      </c>
      <c r="AB10" s="50">
        <f>Y10</f>
        <v>14</v>
      </c>
      <c r="AC10" s="50">
        <f>AA10+AB10</f>
        <v>88</v>
      </c>
      <c r="AD10" s="52"/>
      <c r="AK10" s="8"/>
      <c r="AL10" s="8"/>
      <c r="AM10" s="8"/>
    </row>
    <row r="11" spans="1:77" x14ac:dyDescent="0.25">
      <c r="B11" s="19" t="s">
        <v>131</v>
      </c>
      <c r="C11" s="19" t="s">
        <v>132</v>
      </c>
      <c r="D11" s="20"/>
      <c r="E11" s="20"/>
      <c r="F11" s="21">
        <v>9</v>
      </c>
      <c r="G11" s="21">
        <v>2</v>
      </c>
      <c r="H11" s="20"/>
      <c r="I11" s="20"/>
      <c r="J11" s="21">
        <v>19</v>
      </c>
      <c r="K11" s="21">
        <v>2</v>
      </c>
      <c r="L11" s="20"/>
      <c r="M11" s="20"/>
      <c r="N11" s="21"/>
      <c r="O11" s="21"/>
      <c r="P11" s="20"/>
      <c r="Q11" s="20"/>
      <c r="R11" s="21">
        <v>21</v>
      </c>
      <c r="S11" s="21">
        <v>2</v>
      </c>
      <c r="T11" s="20"/>
      <c r="U11" s="20"/>
      <c r="V11" s="21">
        <v>13</v>
      </c>
      <c r="W11" s="21">
        <v>2</v>
      </c>
      <c r="X11" s="23">
        <f>D11+F11+H11+J11+L11+N11+P11+R11+T11+V11</f>
        <v>62</v>
      </c>
      <c r="Y11" s="23">
        <f>E11+G11+I11+K11+M11+O11+Q11+S11+U11+W11</f>
        <v>8</v>
      </c>
      <c r="Z11" s="23">
        <f>X11+Y11</f>
        <v>70</v>
      </c>
      <c r="AA11" s="24">
        <f>X11</f>
        <v>62</v>
      </c>
      <c r="AB11" s="24">
        <f>Y11</f>
        <v>8</v>
      </c>
      <c r="AC11" s="24">
        <f>AA11+AB11</f>
        <v>70</v>
      </c>
      <c r="AD11" s="45" t="s">
        <v>385</v>
      </c>
      <c r="AK11" s="8"/>
      <c r="AL11" s="8"/>
      <c r="AM11" s="8"/>
    </row>
    <row r="12" spans="1:77" x14ac:dyDescent="0.25">
      <c r="B12" s="19" t="s">
        <v>42</v>
      </c>
      <c r="C12" s="19" t="s">
        <v>58</v>
      </c>
      <c r="D12" s="20">
        <v>17</v>
      </c>
      <c r="E12" s="20">
        <v>2</v>
      </c>
      <c r="F12" s="21">
        <v>13</v>
      </c>
      <c r="G12" s="21">
        <v>2</v>
      </c>
      <c r="H12" s="20"/>
      <c r="I12" s="20"/>
      <c r="J12" s="21"/>
      <c r="K12" s="21"/>
      <c r="L12" s="20"/>
      <c r="M12" s="20"/>
      <c r="N12" s="21"/>
      <c r="O12" s="21"/>
      <c r="P12" s="20"/>
      <c r="Q12" s="20"/>
      <c r="R12" s="21"/>
      <c r="S12" s="21"/>
      <c r="T12" s="20">
        <v>19</v>
      </c>
      <c r="U12" s="20">
        <v>2</v>
      </c>
      <c r="V12" s="21">
        <v>12</v>
      </c>
      <c r="W12" s="21">
        <v>2</v>
      </c>
      <c r="X12" s="23">
        <f>D12+F12+H12+J12+L12+N12+P12+R12+T12+V12</f>
        <v>61</v>
      </c>
      <c r="Y12" s="23">
        <f>E12+G12+I12+K12+M12+O12+Q12+S12+U12+W12</f>
        <v>8</v>
      </c>
      <c r="Z12" s="23">
        <f>X12+Y12</f>
        <v>69</v>
      </c>
      <c r="AA12" s="24">
        <f>X12</f>
        <v>61</v>
      </c>
      <c r="AB12" s="24">
        <f>Y12</f>
        <v>8</v>
      </c>
      <c r="AC12" s="24">
        <f>AA12+AB12</f>
        <v>69</v>
      </c>
      <c r="AK12" s="8"/>
      <c r="AL12" s="8"/>
      <c r="AM12" s="8"/>
    </row>
    <row r="13" spans="1:77" s="25" customFormat="1" x14ac:dyDescent="0.25">
      <c r="A13" s="2"/>
      <c r="B13" s="19" t="s">
        <v>214</v>
      </c>
      <c r="C13" s="19" t="s">
        <v>292</v>
      </c>
      <c r="D13" s="20"/>
      <c r="E13" s="20"/>
      <c r="F13" s="21"/>
      <c r="G13" s="21"/>
      <c r="H13" s="20"/>
      <c r="I13" s="20"/>
      <c r="J13" s="21"/>
      <c r="K13" s="21"/>
      <c r="L13" s="20"/>
      <c r="M13" s="20"/>
      <c r="N13" s="21">
        <v>18</v>
      </c>
      <c r="O13" s="21">
        <v>2</v>
      </c>
      <c r="P13" s="20"/>
      <c r="Q13" s="20"/>
      <c r="R13" s="21"/>
      <c r="S13" s="21"/>
      <c r="T13" s="20">
        <v>21</v>
      </c>
      <c r="U13" s="20">
        <v>2</v>
      </c>
      <c r="V13" s="21">
        <v>19</v>
      </c>
      <c r="W13" s="21">
        <v>2</v>
      </c>
      <c r="X13" s="23">
        <f>D13+F13+H13+J13+L13+N13+P13+R13+T13+V13</f>
        <v>58</v>
      </c>
      <c r="Y13" s="23">
        <f>E13+G13+I13+K13+M13+O13+Q13+S13+U13+W13</f>
        <v>6</v>
      </c>
      <c r="Z13" s="23">
        <f>X13+Y13</f>
        <v>64</v>
      </c>
      <c r="AA13" s="24">
        <f>X13</f>
        <v>58</v>
      </c>
      <c r="AB13" s="24">
        <f>Y13</f>
        <v>6</v>
      </c>
      <c r="AC13" s="24">
        <f>AA13+AB13</f>
        <v>64</v>
      </c>
      <c r="AD13" s="45" t="s">
        <v>385</v>
      </c>
      <c r="AE13" s="6"/>
      <c r="AF13" s="6"/>
      <c r="AG13" s="6"/>
      <c r="AH13" s="6"/>
      <c r="AI13" s="6"/>
      <c r="AJ13" s="6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x14ac:dyDescent="0.25">
      <c r="B14" s="19" t="s">
        <v>234</v>
      </c>
      <c r="C14" s="19" t="s">
        <v>233</v>
      </c>
      <c r="D14" s="20"/>
      <c r="E14" s="20"/>
      <c r="F14" s="21"/>
      <c r="G14" s="21"/>
      <c r="H14" s="20"/>
      <c r="I14" s="20"/>
      <c r="J14" s="21">
        <v>13</v>
      </c>
      <c r="K14" s="21">
        <v>2</v>
      </c>
      <c r="L14" s="20">
        <v>15</v>
      </c>
      <c r="M14" s="20">
        <v>2</v>
      </c>
      <c r="N14" s="21">
        <v>10</v>
      </c>
      <c r="O14" s="21">
        <v>2</v>
      </c>
      <c r="P14" s="20"/>
      <c r="Q14" s="20"/>
      <c r="R14" s="21"/>
      <c r="S14" s="21"/>
      <c r="T14" s="20">
        <v>15</v>
      </c>
      <c r="U14" s="20">
        <v>2</v>
      </c>
      <c r="V14" s="21"/>
      <c r="W14" s="21"/>
      <c r="X14" s="23">
        <f>D14+F14+H14+J14+L14+N14+P14+R14+T14+V14</f>
        <v>53</v>
      </c>
      <c r="Y14" s="23">
        <f>E14+G14+I14+K14+M14+O14+Q14+S14+U14+W14</f>
        <v>8</v>
      </c>
      <c r="Z14" s="23">
        <f>X14+Y14</f>
        <v>61</v>
      </c>
      <c r="AA14" s="24">
        <f>X14</f>
        <v>53</v>
      </c>
      <c r="AB14" s="24">
        <f>Y14</f>
        <v>8</v>
      </c>
      <c r="AC14" s="24">
        <f>AA14+AB14</f>
        <v>61</v>
      </c>
      <c r="AK14" s="8"/>
      <c r="AL14" s="8"/>
      <c r="AM14" s="8"/>
    </row>
    <row r="15" spans="1:77" x14ac:dyDescent="0.25">
      <c r="B15" s="19" t="s">
        <v>38</v>
      </c>
      <c r="C15" s="19" t="s">
        <v>62</v>
      </c>
      <c r="D15" s="20">
        <v>11</v>
      </c>
      <c r="E15" s="20">
        <v>2</v>
      </c>
      <c r="F15" s="21"/>
      <c r="G15" s="21"/>
      <c r="H15" s="22"/>
      <c r="I15" s="20"/>
      <c r="J15" s="21"/>
      <c r="K15" s="21"/>
      <c r="L15" s="20">
        <v>18</v>
      </c>
      <c r="M15" s="20">
        <v>2</v>
      </c>
      <c r="N15" s="21">
        <v>11</v>
      </c>
      <c r="O15" s="21">
        <v>2</v>
      </c>
      <c r="P15" s="22"/>
      <c r="Q15" s="20"/>
      <c r="R15" s="21"/>
      <c r="S15" s="21"/>
      <c r="T15" s="20"/>
      <c r="U15" s="20"/>
      <c r="V15" s="21">
        <v>8</v>
      </c>
      <c r="W15" s="21">
        <v>2</v>
      </c>
      <c r="X15" s="23">
        <f>D15+F15+H15+J15+L15+N15+P15+R15+T15+V15</f>
        <v>48</v>
      </c>
      <c r="Y15" s="23">
        <f>E15+G15+I15+K15+M15+O15+Q15+S15+U15+W15</f>
        <v>8</v>
      </c>
      <c r="Z15" s="23">
        <f>X15+Y15</f>
        <v>56</v>
      </c>
      <c r="AA15" s="24">
        <f>X15</f>
        <v>48</v>
      </c>
      <c r="AB15" s="24">
        <f>Y15</f>
        <v>8</v>
      </c>
      <c r="AC15" s="24">
        <f>AA15+AB15</f>
        <v>56</v>
      </c>
      <c r="AK15" s="8"/>
      <c r="AL15" s="8"/>
      <c r="AM15" s="8"/>
    </row>
    <row r="16" spans="1:77" x14ac:dyDescent="0.25">
      <c r="B16" s="19" t="s">
        <v>39</v>
      </c>
      <c r="C16" s="19" t="s">
        <v>61</v>
      </c>
      <c r="D16" s="20">
        <v>13</v>
      </c>
      <c r="E16" s="20">
        <v>2</v>
      </c>
      <c r="F16" s="21">
        <v>8</v>
      </c>
      <c r="G16" s="21">
        <v>2</v>
      </c>
      <c r="H16" s="20">
        <v>10</v>
      </c>
      <c r="I16" s="20">
        <v>2</v>
      </c>
      <c r="J16" s="21"/>
      <c r="K16" s="21"/>
      <c r="L16" s="20"/>
      <c r="M16" s="20"/>
      <c r="N16" s="21"/>
      <c r="O16" s="21"/>
      <c r="P16" s="20">
        <v>16</v>
      </c>
      <c r="Q16" s="20">
        <v>2</v>
      </c>
      <c r="R16" s="21"/>
      <c r="S16" s="21"/>
      <c r="T16" s="20"/>
      <c r="U16" s="20"/>
      <c r="V16" s="21"/>
      <c r="W16" s="21"/>
      <c r="X16" s="23">
        <f>D16+F16+H16+J16+L16+N16+P16+R16+T16+V16</f>
        <v>47</v>
      </c>
      <c r="Y16" s="23">
        <f>E16+G16+I16+K16+M16+O16+Q16+S16+U16+W16</f>
        <v>8</v>
      </c>
      <c r="Z16" s="23">
        <f>X16+Y16</f>
        <v>55</v>
      </c>
      <c r="AA16" s="24">
        <f>X16</f>
        <v>47</v>
      </c>
      <c r="AB16" s="24">
        <f>Y16</f>
        <v>8</v>
      </c>
      <c r="AC16" s="24">
        <f>AA16+AB16</f>
        <v>55</v>
      </c>
      <c r="AK16" s="8"/>
      <c r="AL16" s="8"/>
      <c r="AM16" s="8"/>
    </row>
    <row r="17" spans="1:77" x14ac:dyDescent="0.25">
      <c r="B17" s="19" t="s">
        <v>45</v>
      </c>
      <c r="C17" s="19" t="s">
        <v>54</v>
      </c>
      <c r="D17" s="20">
        <v>9</v>
      </c>
      <c r="E17" s="20">
        <v>2</v>
      </c>
      <c r="F17" s="21">
        <v>16</v>
      </c>
      <c r="G17" s="21">
        <v>2</v>
      </c>
      <c r="H17" s="20">
        <v>12</v>
      </c>
      <c r="I17" s="20">
        <v>2</v>
      </c>
      <c r="J17" s="21"/>
      <c r="K17" s="21"/>
      <c r="L17" s="20"/>
      <c r="M17" s="20"/>
      <c r="N17" s="21"/>
      <c r="O17" s="21"/>
      <c r="P17" s="20"/>
      <c r="Q17" s="20"/>
      <c r="R17" s="21"/>
      <c r="S17" s="21"/>
      <c r="T17" s="20"/>
      <c r="U17" s="20"/>
      <c r="V17" s="21"/>
      <c r="W17" s="21"/>
      <c r="X17" s="23">
        <f>D17+F17+H17+J17+L17+N17+P17+R17+T17+V17</f>
        <v>37</v>
      </c>
      <c r="Y17" s="23">
        <f>E17+G17+I17+K17+M17+O17+Q17+S17+U17+W17</f>
        <v>6</v>
      </c>
      <c r="Z17" s="23">
        <f>X17+Y17</f>
        <v>43</v>
      </c>
      <c r="AA17" s="24">
        <f>X17</f>
        <v>37</v>
      </c>
      <c r="AB17" s="24">
        <f>Y17</f>
        <v>6</v>
      </c>
      <c r="AC17" s="24">
        <f>AA17+AB17</f>
        <v>43</v>
      </c>
      <c r="AK17" s="8"/>
      <c r="AL17" s="8"/>
      <c r="AM17" s="8"/>
    </row>
    <row r="18" spans="1:77" x14ac:dyDescent="0.25">
      <c r="B18" s="19" t="s">
        <v>290</v>
      </c>
      <c r="C18" s="19" t="s">
        <v>291</v>
      </c>
      <c r="D18" s="20"/>
      <c r="E18" s="20"/>
      <c r="F18" s="21"/>
      <c r="G18" s="21"/>
      <c r="H18" s="20"/>
      <c r="I18" s="20"/>
      <c r="J18" s="21"/>
      <c r="K18" s="21"/>
      <c r="L18" s="20"/>
      <c r="M18" s="20"/>
      <c r="N18" s="21">
        <v>19</v>
      </c>
      <c r="O18" s="21">
        <v>2</v>
      </c>
      <c r="P18" s="20">
        <v>19</v>
      </c>
      <c r="Q18" s="20">
        <v>2</v>
      </c>
      <c r="R18" s="21"/>
      <c r="S18" s="21"/>
      <c r="T18" s="20"/>
      <c r="U18" s="20"/>
      <c r="V18" s="21"/>
      <c r="W18" s="21"/>
      <c r="X18" s="23">
        <f>D18+F18+H18+J18+L18+N18+P18+R18+T18+V18</f>
        <v>38</v>
      </c>
      <c r="Y18" s="23">
        <f>E18+G18+I18+K18+M18+O18+Q18+S18+U18+W18</f>
        <v>4</v>
      </c>
      <c r="Z18" s="23">
        <f>X18+Y18</f>
        <v>42</v>
      </c>
      <c r="AA18" s="24">
        <f>X18</f>
        <v>38</v>
      </c>
      <c r="AB18" s="24">
        <f>Y18</f>
        <v>4</v>
      </c>
      <c r="AC18" s="24">
        <f>AA18+AB18</f>
        <v>42</v>
      </c>
      <c r="AK18" s="8"/>
      <c r="AL18" s="8"/>
      <c r="AM18" s="8"/>
    </row>
    <row r="19" spans="1:77" x14ac:dyDescent="0.25">
      <c r="B19" s="19" t="s">
        <v>225</v>
      </c>
      <c r="C19" s="19" t="s">
        <v>226</v>
      </c>
      <c r="D19" s="20"/>
      <c r="E19" s="20"/>
      <c r="F19" s="21"/>
      <c r="G19" s="21"/>
      <c r="H19" s="20"/>
      <c r="I19" s="20"/>
      <c r="J19" s="21">
        <v>16</v>
      </c>
      <c r="K19" s="21">
        <v>2</v>
      </c>
      <c r="L19" s="20">
        <v>19</v>
      </c>
      <c r="M19" s="20">
        <v>2</v>
      </c>
      <c r="N19" s="21"/>
      <c r="O19" s="21"/>
      <c r="P19" s="20"/>
      <c r="Q19" s="20"/>
      <c r="R19" s="21"/>
      <c r="S19" s="21"/>
      <c r="T19" s="20"/>
      <c r="U19" s="20"/>
      <c r="V19" s="21"/>
      <c r="W19" s="21"/>
      <c r="X19" s="23">
        <f>D19+F19+H19+J19+L19+N19+P19+R19+T19+V19</f>
        <v>35</v>
      </c>
      <c r="Y19" s="23">
        <f>E19+G19+I19+K19+M19+O19+Q19+S19+U19+W19</f>
        <v>4</v>
      </c>
      <c r="Z19" s="23">
        <f>X19+Y19</f>
        <v>39</v>
      </c>
      <c r="AA19" s="24">
        <f>X19</f>
        <v>35</v>
      </c>
      <c r="AB19" s="24">
        <f>Y19</f>
        <v>4</v>
      </c>
      <c r="AC19" s="24">
        <f>AA19+AB19</f>
        <v>39</v>
      </c>
      <c r="AK19" s="8"/>
      <c r="AL19" s="8"/>
      <c r="AM19" s="8"/>
    </row>
    <row r="20" spans="1:77" x14ac:dyDescent="0.25">
      <c r="B20" s="19" t="s">
        <v>290</v>
      </c>
      <c r="C20" s="19" t="s">
        <v>324</v>
      </c>
      <c r="D20" s="20"/>
      <c r="E20" s="20"/>
      <c r="F20" s="21"/>
      <c r="G20" s="21"/>
      <c r="H20" s="20"/>
      <c r="I20" s="20"/>
      <c r="J20" s="21"/>
      <c r="K20" s="21"/>
      <c r="L20" s="20"/>
      <c r="M20" s="20"/>
      <c r="N20" s="21"/>
      <c r="O20" s="21"/>
      <c r="P20" s="20">
        <v>18</v>
      </c>
      <c r="Q20" s="20">
        <v>2</v>
      </c>
      <c r="R20" s="21"/>
      <c r="S20" s="21"/>
      <c r="T20" s="20">
        <v>16</v>
      </c>
      <c r="U20" s="20">
        <v>2</v>
      </c>
      <c r="V20" s="21"/>
      <c r="W20" s="21"/>
      <c r="X20" s="23">
        <f>D20+F20+H20+J20+L20+N20+P20+R20+T20+V20</f>
        <v>34</v>
      </c>
      <c r="Y20" s="23">
        <f>E20+G20+I20+K20+M20+O20+Q20+S20+U20+W20</f>
        <v>4</v>
      </c>
      <c r="Z20" s="23">
        <f>X20+Y20</f>
        <v>38</v>
      </c>
      <c r="AA20" s="24">
        <f>X20</f>
        <v>34</v>
      </c>
      <c r="AB20" s="24">
        <f>Y20</f>
        <v>4</v>
      </c>
      <c r="AC20" s="24">
        <f>AA20+AB20</f>
        <v>38</v>
      </c>
      <c r="AK20" s="8"/>
      <c r="AL20" s="8"/>
      <c r="AM20" s="8"/>
    </row>
    <row r="21" spans="1:77" x14ac:dyDescent="0.25">
      <c r="B21" s="19" t="s">
        <v>285</v>
      </c>
      <c r="C21" s="19" t="s">
        <v>286</v>
      </c>
      <c r="D21" s="20"/>
      <c r="E21" s="20"/>
      <c r="F21" s="21"/>
      <c r="G21" s="21"/>
      <c r="H21" s="20"/>
      <c r="I21" s="20"/>
      <c r="J21" s="21"/>
      <c r="K21" s="21"/>
      <c r="L21" s="20"/>
      <c r="M21" s="20"/>
      <c r="N21" s="21">
        <v>15</v>
      </c>
      <c r="O21" s="21">
        <v>2</v>
      </c>
      <c r="P21" s="20"/>
      <c r="Q21" s="20"/>
      <c r="R21" s="21">
        <v>18</v>
      </c>
      <c r="S21" s="21">
        <v>2</v>
      </c>
      <c r="T21" s="20"/>
      <c r="U21" s="20"/>
      <c r="V21" s="21"/>
      <c r="W21" s="21"/>
      <c r="X21" s="23">
        <f>D21+F21+H21+J21+L21+N21+P21+R21+T21+V21</f>
        <v>33</v>
      </c>
      <c r="Y21" s="23">
        <f>E21+G21+I21+K21+M21+O21+Q21+S21+U21+W21</f>
        <v>4</v>
      </c>
      <c r="Z21" s="23">
        <f>X21+Y21</f>
        <v>37</v>
      </c>
      <c r="AA21" s="24">
        <f>X21</f>
        <v>33</v>
      </c>
      <c r="AB21" s="24">
        <f>Y21</f>
        <v>4</v>
      </c>
      <c r="AC21" s="24">
        <f>AA21+AB21</f>
        <v>37</v>
      </c>
      <c r="AK21" s="8"/>
      <c r="AL21" s="8"/>
      <c r="AM21" s="8"/>
    </row>
    <row r="22" spans="1:77" x14ac:dyDescent="0.25">
      <c r="B22" s="19" t="s">
        <v>123</v>
      </c>
      <c r="C22" s="19" t="s">
        <v>124</v>
      </c>
      <c r="D22" s="20"/>
      <c r="E22" s="20"/>
      <c r="F22" s="21">
        <v>15</v>
      </c>
      <c r="G22" s="21">
        <v>2</v>
      </c>
      <c r="H22" s="20"/>
      <c r="I22" s="20"/>
      <c r="J22" s="21"/>
      <c r="K22" s="21"/>
      <c r="L22" s="20"/>
      <c r="M22" s="20"/>
      <c r="N22" s="21"/>
      <c r="O22" s="21"/>
      <c r="P22" s="20"/>
      <c r="Q22" s="20"/>
      <c r="R22" s="21"/>
      <c r="S22" s="21"/>
      <c r="T22" s="20"/>
      <c r="U22" s="20"/>
      <c r="V22" s="21">
        <v>18</v>
      </c>
      <c r="W22" s="21">
        <v>2</v>
      </c>
      <c r="X22" s="23">
        <f>D22+F22+H22+J22+L22+N22+P22+R22+T22+V22</f>
        <v>33</v>
      </c>
      <c r="Y22" s="23">
        <f>E22+G22+I22+K22+M22+O22+Q22+S22+U22+W22</f>
        <v>4</v>
      </c>
      <c r="Z22" s="23">
        <f>X22+Y22</f>
        <v>37</v>
      </c>
      <c r="AA22" s="24">
        <f>X22</f>
        <v>33</v>
      </c>
      <c r="AB22" s="24">
        <f>Y22</f>
        <v>4</v>
      </c>
      <c r="AC22" s="24">
        <f>AA22+AB22</f>
        <v>37</v>
      </c>
      <c r="AK22" s="8"/>
      <c r="AL22" s="8"/>
      <c r="AM22" s="8"/>
    </row>
    <row r="23" spans="1:77" x14ac:dyDescent="0.25">
      <c r="B23" s="19" t="s">
        <v>258</v>
      </c>
      <c r="C23" s="19" t="s">
        <v>259</v>
      </c>
      <c r="D23" s="20"/>
      <c r="E23" s="20"/>
      <c r="F23" s="21"/>
      <c r="G23" s="21"/>
      <c r="H23" s="20"/>
      <c r="I23" s="20"/>
      <c r="J23" s="21"/>
      <c r="K23" s="21"/>
      <c r="L23" s="20">
        <v>11</v>
      </c>
      <c r="M23" s="20">
        <v>2</v>
      </c>
      <c r="N23" s="21">
        <v>7</v>
      </c>
      <c r="O23" s="21">
        <v>2</v>
      </c>
      <c r="P23" s="20"/>
      <c r="Q23" s="20"/>
      <c r="R23" s="21"/>
      <c r="S23" s="21"/>
      <c r="T23" s="20">
        <v>12</v>
      </c>
      <c r="U23" s="20">
        <v>2</v>
      </c>
      <c r="V23" s="21"/>
      <c r="W23" s="21"/>
      <c r="X23" s="23">
        <f>D23+F23+H23+J23+L23+N23+P23+R23+T23+V23</f>
        <v>30</v>
      </c>
      <c r="Y23" s="23">
        <f>E23+G23+I23+K23+M23+O23+Q23+S23+U23+W23</f>
        <v>6</v>
      </c>
      <c r="Z23" s="23">
        <f>X23+Y23</f>
        <v>36</v>
      </c>
      <c r="AA23" s="24">
        <f>X23</f>
        <v>30</v>
      </c>
      <c r="AB23" s="24">
        <f>Y23</f>
        <v>6</v>
      </c>
      <c r="AC23" s="24">
        <f>AA23+AB23</f>
        <v>36</v>
      </c>
      <c r="AK23" s="8"/>
      <c r="AL23" s="8"/>
      <c r="AM23" s="8"/>
    </row>
    <row r="24" spans="1:77" x14ac:dyDescent="0.25">
      <c r="B24" s="19" t="s">
        <v>40</v>
      </c>
      <c r="C24" s="19" t="s">
        <v>60</v>
      </c>
      <c r="D24" s="20">
        <v>15</v>
      </c>
      <c r="E24" s="20">
        <v>2</v>
      </c>
      <c r="F24" s="21"/>
      <c r="G24" s="21"/>
      <c r="H24" s="20"/>
      <c r="I24" s="20"/>
      <c r="J24" s="21"/>
      <c r="K24" s="21"/>
      <c r="L24" s="20"/>
      <c r="M24" s="20"/>
      <c r="N24" s="21"/>
      <c r="O24" s="21"/>
      <c r="P24" s="20"/>
      <c r="Q24" s="20"/>
      <c r="R24" s="21">
        <v>16</v>
      </c>
      <c r="S24" s="21">
        <v>2</v>
      </c>
      <c r="T24" s="20"/>
      <c r="U24" s="20"/>
      <c r="V24" s="21"/>
      <c r="W24" s="21"/>
      <c r="X24" s="23">
        <f>D24+F24+H24+J24+L24+N24+P24+R24+T24+V24</f>
        <v>31</v>
      </c>
      <c r="Y24" s="23">
        <f>E24+G24+I24+K24+M24+O24+Q24+S24+U24+W24</f>
        <v>4</v>
      </c>
      <c r="Z24" s="23">
        <f>X24+Y24</f>
        <v>35</v>
      </c>
      <c r="AA24" s="24">
        <f>X24</f>
        <v>31</v>
      </c>
      <c r="AB24" s="24">
        <f>Y24</f>
        <v>4</v>
      </c>
      <c r="AC24" s="24">
        <f>AA24+AB24</f>
        <v>35</v>
      </c>
      <c r="AK24" s="8"/>
      <c r="AL24" s="8"/>
      <c r="AM24" s="8"/>
    </row>
    <row r="25" spans="1:77" x14ac:dyDescent="0.25">
      <c r="B25" s="19" t="s">
        <v>201</v>
      </c>
      <c r="C25" s="19" t="s">
        <v>200</v>
      </c>
      <c r="D25" s="20"/>
      <c r="E25" s="20"/>
      <c r="F25" s="21"/>
      <c r="G25" s="21"/>
      <c r="H25" s="20">
        <v>18</v>
      </c>
      <c r="I25" s="20">
        <v>2</v>
      </c>
      <c r="J25" s="21"/>
      <c r="K25" s="21"/>
      <c r="L25" s="20"/>
      <c r="M25" s="20"/>
      <c r="N25" s="21"/>
      <c r="O25" s="21"/>
      <c r="P25" s="20"/>
      <c r="Q25" s="20"/>
      <c r="R25" s="21"/>
      <c r="S25" s="21"/>
      <c r="T25" s="20"/>
      <c r="U25" s="20"/>
      <c r="V25" s="21">
        <v>11</v>
      </c>
      <c r="W25" s="21">
        <v>2</v>
      </c>
      <c r="X25" s="23">
        <f>D25+F25+H25+J25+L25+N25+P25+R25+T25+V25</f>
        <v>29</v>
      </c>
      <c r="Y25" s="23">
        <f>E25+G25+I25+K25+M25+O25+Q25+S25+U25+W25</f>
        <v>4</v>
      </c>
      <c r="Z25" s="23">
        <f>X25+Y25</f>
        <v>33</v>
      </c>
      <c r="AA25" s="24">
        <f>X25</f>
        <v>29</v>
      </c>
      <c r="AB25" s="24">
        <f>Y25</f>
        <v>4</v>
      </c>
      <c r="AC25" s="24">
        <f>AA25+AB25</f>
        <v>33</v>
      </c>
      <c r="AK25" s="8"/>
      <c r="AL25" s="8"/>
      <c r="AM25" s="8"/>
    </row>
    <row r="26" spans="1:77" x14ac:dyDescent="0.25">
      <c r="B26" s="19" t="s">
        <v>44</v>
      </c>
      <c r="C26" s="19" t="s">
        <v>55</v>
      </c>
      <c r="D26" s="20">
        <v>10</v>
      </c>
      <c r="E26" s="20">
        <v>2</v>
      </c>
      <c r="F26" s="21"/>
      <c r="G26" s="21"/>
      <c r="H26" s="20"/>
      <c r="I26" s="20"/>
      <c r="J26" s="21">
        <v>18</v>
      </c>
      <c r="K26" s="21">
        <v>2</v>
      </c>
      <c r="L26" s="20"/>
      <c r="M26" s="20"/>
      <c r="N26" s="21"/>
      <c r="O26" s="21"/>
      <c r="P26" s="20"/>
      <c r="Q26" s="20"/>
      <c r="R26" s="21"/>
      <c r="S26" s="21"/>
      <c r="T26" s="20"/>
      <c r="U26" s="20"/>
      <c r="V26" s="21"/>
      <c r="W26" s="21"/>
      <c r="X26" s="23">
        <f>D26+F26+H26+J26+L26+N26+P26+R26+T26+V26</f>
        <v>28</v>
      </c>
      <c r="Y26" s="23">
        <f>E26+G26+I26+K26+M26+O26+Q26+S26+U26+W26</f>
        <v>4</v>
      </c>
      <c r="Z26" s="23">
        <f>X26+Y26</f>
        <v>32</v>
      </c>
      <c r="AA26" s="24">
        <f>X26</f>
        <v>28</v>
      </c>
      <c r="AB26" s="24">
        <f>Y26</f>
        <v>4</v>
      </c>
      <c r="AC26" s="24">
        <f>AA26+AB26</f>
        <v>32</v>
      </c>
      <c r="AK26" s="8"/>
      <c r="AL26" s="8"/>
      <c r="AM26" s="8"/>
    </row>
    <row r="27" spans="1:77" s="35" customFormat="1" x14ac:dyDescent="0.25">
      <c r="A27" s="2"/>
      <c r="B27" s="19" t="s">
        <v>372</v>
      </c>
      <c r="C27" s="19" t="s">
        <v>373</v>
      </c>
      <c r="D27" s="20"/>
      <c r="E27" s="20"/>
      <c r="F27" s="21"/>
      <c r="G27" s="21"/>
      <c r="H27" s="20"/>
      <c r="I27" s="20"/>
      <c r="J27" s="21"/>
      <c r="K27" s="21"/>
      <c r="L27" s="20"/>
      <c r="M27" s="20"/>
      <c r="N27" s="21"/>
      <c r="O27" s="21"/>
      <c r="P27" s="20"/>
      <c r="Q27" s="20"/>
      <c r="R27" s="21"/>
      <c r="S27" s="21"/>
      <c r="T27" s="20">
        <v>14</v>
      </c>
      <c r="U27" s="20">
        <v>2</v>
      </c>
      <c r="V27" s="21">
        <v>10</v>
      </c>
      <c r="W27" s="21">
        <v>2</v>
      </c>
      <c r="X27" s="23">
        <f>D27+F27+H27+J27+L27+N27+P27+R27+T27+V27</f>
        <v>24</v>
      </c>
      <c r="Y27" s="23">
        <f>E27+G27+I27+K27+M27+O27+Q27+S27+U27+W27</f>
        <v>4</v>
      </c>
      <c r="Z27" s="23">
        <f>X27+Y27</f>
        <v>28</v>
      </c>
      <c r="AA27" s="24">
        <f>X27</f>
        <v>24</v>
      </c>
      <c r="AB27" s="24">
        <f>Y27</f>
        <v>4</v>
      </c>
      <c r="AC27" s="24">
        <f>AA27+AB27</f>
        <v>28</v>
      </c>
      <c r="AD27" s="6"/>
      <c r="AE27" s="6"/>
      <c r="AF27" s="6"/>
      <c r="AG27" s="6"/>
      <c r="AH27" s="6"/>
      <c r="AI27" s="6"/>
      <c r="AJ27" s="6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</row>
    <row r="28" spans="1:77" x14ac:dyDescent="0.25">
      <c r="B28" s="19" t="s">
        <v>43</v>
      </c>
      <c r="C28" s="19" t="s">
        <v>57</v>
      </c>
      <c r="D28" s="20">
        <v>16</v>
      </c>
      <c r="E28" s="20">
        <v>2</v>
      </c>
      <c r="F28" s="21">
        <v>6</v>
      </c>
      <c r="G28" s="21">
        <v>2</v>
      </c>
      <c r="H28" s="20"/>
      <c r="I28" s="20"/>
      <c r="J28" s="21"/>
      <c r="K28" s="21"/>
      <c r="L28" s="20"/>
      <c r="M28" s="20"/>
      <c r="N28" s="21"/>
      <c r="O28" s="21"/>
      <c r="P28" s="20"/>
      <c r="Q28" s="20"/>
      <c r="R28" s="21"/>
      <c r="S28" s="21"/>
      <c r="T28" s="20"/>
      <c r="U28" s="20"/>
      <c r="V28" s="21"/>
      <c r="W28" s="21"/>
      <c r="X28" s="23">
        <f>D28+F28+H28+J28+L28+N28+P28+R28+T28+V28</f>
        <v>22</v>
      </c>
      <c r="Y28" s="23">
        <f>E28+G28+I28+K28+M28+O28+Q28+S28+U28+W28</f>
        <v>4</v>
      </c>
      <c r="Z28" s="23">
        <f>X28+Y28</f>
        <v>26</v>
      </c>
      <c r="AA28" s="24">
        <f>X28</f>
        <v>22</v>
      </c>
      <c r="AB28" s="24">
        <f>Y28</f>
        <v>4</v>
      </c>
      <c r="AC28" s="24">
        <f>AA28+AB28</f>
        <v>26</v>
      </c>
      <c r="AK28" s="8"/>
      <c r="AL28" s="8"/>
      <c r="AM28" s="8"/>
    </row>
    <row r="29" spans="1:77" x14ac:dyDescent="0.25">
      <c r="B29" s="19" t="s">
        <v>256</v>
      </c>
      <c r="C29" s="19" t="s">
        <v>257</v>
      </c>
      <c r="D29" s="20"/>
      <c r="E29" s="20"/>
      <c r="F29" s="21"/>
      <c r="G29" s="21"/>
      <c r="H29" s="20"/>
      <c r="I29" s="20"/>
      <c r="J29" s="21"/>
      <c r="K29" s="21"/>
      <c r="L29" s="20">
        <v>14</v>
      </c>
      <c r="M29" s="20">
        <v>2</v>
      </c>
      <c r="N29" s="21">
        <v>8</v>
      </c>
      <c r="O29" s="21">
        <v>2</v>
      </c>
      <c r="P29" s="20"/>
      <c r="Q29" s="20"/>
      <c r="R29" s="21"/>
      <c r="S29" s="21"/>
      <c r="T29" s="20"/>
      <c r="U29" s="20"/>
      <c r="V29" s="21"/>
      <c r="W29" s="21"/>
      <c r="X29" s="23">
        <f>D29+F29+H29+J29+L29+N29+P29+R29+T29+V29</f>
        <v>22</v>
      </c>
      <c r="Y29" s="23">
        <f>E29+G29+I29+K29+M29+O29+Q29+S29+U29+W29</f>
        <v>4</v>
      </c>
      <c r="Z29" s="23">
        <f>X29+Y29</f>
        <v>26</v>
      </c>
      <c r="AA29" s="24">
        <f>X29</f>
        <v>22</v>
      </c>
      <c r="AB29" s="24">
        <f>Y29</f>
        <v>4</v>
      </c>
      <c r="AC29" s="24">
        <f>AA29+AB29</f>
        <v>26</v>
      </c>
      <c r="AK29" s="8"/>
      <c r="AL29" s="8"/>
      <c r="AM29" s="8"/>
    </row>
    <row r="30" spans="1:77" x14ac:dyDescent="0.25">
      <c r="A30" s="26"/>
      <c r="B30" s="27" t="s">
        <v>115</v>
      </c>
      <c r="C30" s="27" t="s">
        <v>116</v>
      </c>
      <c r="D30" s="28"/>
      <c r="E30" s="28"/>
      <c r="F30" s="29">
        <v>21</v>
      </c>
      <c r="G30" s="29">
        <v>2</v>
      </c>
      <c r="H30" s="28"/>
      <c r="I30" s="28"/>
      <c r="J30" s="29"/>
      <c r="K30" s="29"/>
      <c r="L30" s="30"/>
      <c r="M30" s="28"/>
      <c r="N30" s="29"/>
      <c r="O30" s="29"/>
      <c r="P30" s="28"/>
      <c r="Q30" s="28"/>
      <c r="R30" s="29"/>
      <c r="S30" s="29"/>
      <c r="T30" s="28"/>
      <c r="U30" s="28"/>
      <c r="V30" s="29"/>
      <c r="W30" s="29"/>
      <c r="X30" s="31">
        <f>D30+F30+H30+J30+L30+N30+P30+R30+T30+V30</f>
        <v>21</v>
      </c>
      <c r="Y30" s="31">
        <f>E30+G30+I30+K30+M30+O30+Q30+S30+U30+W30</f>
        <v>2</v>
      </c>
      <c r="Z30" s="31">
        <f>X30+Y30</f>
        <v>23</v>
      </c>
      <c r="AA30" s="32">
        <f>X30</f>
        <v>21</v>
      </c>
      <c r="AB30" s="32">
        <f>Y30</f>
        <v>2</v>
      </c>
      <c r="AC30" s="32">
        <f>AA30+AB30</f>
        <v>23</v>
      </c>
      <c r="AD30" s="33" t="s">
        <v>386</v>
      </c>
      <c r="AE30" s="34"/>
      <c r="AF30" s="34"/>
      <c r="AG30" s="34"/>
      <c r="AH30" s="34"/>
      <c r="AI30" s="34"/>
      <c r="AJ30" s="34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</row>
    <row r="31" spans="1:77" x14ac:dyDescent="0.25">
      <c r="B31" s="19" t="s">
        <v>374</v>
      </c>
      <c r="C31" s="19" t="s">
        <v>375</v>
      </c>
      <c r="D31" s="20"/>
      <c r="E31" s="20"/>
      <c r="F31" s="21"/>
      <c r="G31" s="21"/>
      <c r="H31" s="20"/>
      <c r="I31" s="20"/>
      <c r="J31" s="21"/>
      <c r="K31" s="21"/>
      <c r="L31" s="20"/>
      <c r="M31" s="20"/>
      <c r="N31" s="21"/>
      <c r="O31" s="21"/>
      <c r="P31" s="20"/>
      <c r="Q31" s="20"/>
      <c r="R31" s="21"/>
      <c r="S31" s="21"/>
      <c r="T31" s="20">
        <v>13</v>
      </c>
      <c r="U31" s="20">
        <v>2</v>
      </c>
      <c r="V31" s="21">
        <v>6</v>
      </c>
      <c r="W31" s="21">
        <v>2</v>
      </c>
      <c r="X31" s="23">
        <f>D31+F31+H31+J31+L31+N31+P31+R31+T31+V31</f>
        <v>19</v>
      </c>
      <c r="Y31" s="23">
        <f>E31+G31+I31+K31+M31+O31+Q31+S31+U31+W31</f>
        <v>4</v>
      </c>
      <c r="Z31" s="23">
        <f>X31+Y31</f>
        <v>23</v>
      </c>
      <c r="AA31" s="24">
        <f>X31</f>
        <v>19</v>
      </c>
      <c r="AB31" s="24">
        <f>Y31</f>
        <v>4</v>
      </c>
      <c r="AC31" s="24">
        <f>AA31+AB31</f>
        <v>23</v>
      </c>
      <c r="AK31" s="8"/>
      <c r="AL31" s="8"/>
      <c r="AM31" s="8"/>
    </row>
    <row r="32" spans="1:77" x14ac:dyDescent="0.25">
      <c r="B32" s="19" t="s">
        <v>111</v>
      </c>
      <c r="C32" s="19" t="s">
        <v>278</v>
      </c>
      <c r="D32" s="20"/>
      <c r="E32" s="20"/>
      <c r="F32" s="21"/>
      <c r="G32" s="21"/>
      <c r="H32" s="20"/>
      <c r="I32" s="20"/>
      <c r="J32" s="21"/>
      <c r="K32" s="21"/>
      <c r="L32" s="20"/>
      <c r="M32" s="20"/>
      <c r="N32" s="21">
        <v>5</v>
      </c>
      <c r="O32" s="21">
        <v>2</v>
      </c>
      <c r="P32" s="20">
        <v>13</v>
      </c>
      <c r="Q32" s="20">
        <v>2</v>
      </c>
      <c r="R32" s="21"/>
      <c r="S32" s="21"/>
      <c r="T32" s="20"/>
      <c r="U32" s="20"/>
      <c r="V32" s="21"/>
      <c r="W32" s="21"/>
      <c r="X32" s="23">
        <f>D32+F32+H32+J32+L32+N32+P32+R32+T32+V32</f>
        <v>18</v>
      </c>
      <c r="Y32" s="23">
        <f>E32+G32+I32+K32+M32+O32+Q32+S32+U32+W32</f>
        <v>4</v>
      </c>
      <c r="Z32" s="23">
        <f>X32+Y32</f>
        <v>22</v>
      </c>
      <c r="AA32" s="24">
        <f>X32</f>
        <v>18</v>
      </c>
      <c r="AB32" s="24">
        <f>Y32</f>
        <v>4</v>
      </c>
      <c r="AC32" s="24">
        <f>AA32+AB32</f>
        <v>22</v>
      </c>
      <c r="AK32" s="8"/>
      <c r="AL32" s="8"/>
      <c r="AM32" s="8"/>
    </row>
    <row r="33" spans="1:77" s="36" customFormat="1" x14ac:dyDescent="0.25">
      <c r="A33" s="2"/>
      <c r="B33" s="19" t="s">
        <v>357</v>
      </c>
      <c r="C33" s="19" t="s">
        <v>358</v>
      </c>
      <c r="D33" s="20"/>
      <c r="E33" s="20"/>
      <c r="F33" s="21"/>
      <c r="G33" s="21"/>
      <c r="H33" s="20"/>
      <c r="I33" s="20"/>
      <c r="J33" s="21"/>
      <c r="K33" s="21"/>
      <c r="L33" s="20"/>
      <c r="M33" s="20"/>
      <c r="N33" s="21"/>
      <c r="O33" s="21"/>
      <c r="P33" s="20"/>
      <c r="Q33" s="20"/>
      <c r="R33" s="21">
        <v>19</v>
      </c>
      <c r="S33" s="21">
        <v>2</v>
      </c>
      <c r="T33" s="20"/>
      <c r="U33" s="20"/>
      <c r="V33" s="21"/>
      <c r="W33" s="21"/>
      <c r="X33" s="23">
        <f>D33+F33+H33+J33+L33+N33+P33+R33+T33+V33</f>
        <v>19</v>
      </c>
      <c r="Y33" s="23">
        <f>E33+G33+I33+K33+M33+O33+Q33+S33+U33+W33</f>
        <v>2</v>
      </c>
      <c r="Z33" s="23">
        <f>X33+Y33</f>
        <v>21</v>
      </c>
      <c r="AA33" s="24">
        <f>X33</f>
        <v>19</v>
      </c>
      <c r="AB33" s="24">
        <f>Y33</f>
        <v>2</v>
      </c>
      <c r="AC33" s="24">
        <f>AA33+AB33</f>
        <v>21</v>
      </c>
      <c r="AD33" s="6"/>
      <c r="AE33" s="6"/>
      <c r="AF33" s="6"/>
      <c r="AG33" s="6"/>
      <c r="AH33" s="6"/>
      <c r="AI33" s="6"/>
      <c r="AJ33" s="6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</row>
    <row r="34" spans="1:77" x14ac:dyDescent="0.25">
      <c r="B34" s="19" t="s">
        <v>47</v>
      </c>
      <c r="C34" s="19" t="s">
        <v>52</v>
      </c>
      <c r="D34" s="20">
        <v>19</v>
      </c>
      <c r="E34" s="20">
        <v>2</v>
      </c>
      <c r="F34" s="21"/>
      <c r="G34" s="21"/>
      <c r="H34" s="20"/>
      <c r="I34" s="20"/>
      <c r="J34" s="21"/>
      <c r="K34" s="21"/>
      <c r="L34" s="20"/>
      <c r="M34" s="20"/>
      <c r="N34" s="21"/>
      <c r="O34" s="21"/>
      <c r="P34" s="20"/>
      <c r="Q34" s="20"/>
      <c r="R34" s="21"/>
      <c r="S34" s="21"/>
      <c r="T34" s="20"/>
      <c r="U34" s="20"/>
      <c r="V34" s="21"/>
      <c r="W34" s="21"/>
      <c r="X34" s="23">
        <f>D34+F34+H34+J34+L34+N34+P34+R34+T34+V34</f>
        <v>19</v>
      </c>
      <c r="Y34" s="23">
        <f>E34+G34+I34+K34+M34+O34+Q34+S34+U34+W34</f>
        <v>2</v>
      </c>
      <c r="Z34" s="23">
        <f>X34+Y34</f>
        <v>21</v>
      </c>
      <c r="AA34" s="24">
        <f>X34</f>
        <v>19</v>
      </c>
      <c r="AB34" s="24">
        <f>Y34</f>
        <v>2</v>
      </c>
      <c r="AC34" s="24">
        <f>AA34+AB34</f>
        <v>21</v>
      </c>
      <c r="AK34" s="8"/>
      <c r="AL34" s="8"/>
      <c r="AM34" s="8"/>
    </row>
    <row r="35" spans="1:77" x14ac:dyDescent="0.25">
      <c r="B35" s="19" t="s">
        <v>203</v>
      </c>
      <c r="C35" s="19" t="s">
        <v>202</v>
      </c>
      <c r="D35" s="20"/>
      <c r="E35" s="20"/>
      <c r="F35" s="21"/>
      <c r="G35" s="21"/>
      <c r="H35" s="20">
        <v>19</v>
      </c>
      <c r="I35" s="20">
        <v>2</v>
      </c>
      <c r="J35" s="21"/>
      <c r="K35" s="21"/>
      <c r="L35" s="20"/>
      <c r="M35" s="20"/>
      <c r="N35" s="21"/>
      <c r="O35" s="21"/>
      <c r="P35" s="20"/>
      <c r="Q35" s="20"/>
      <c r="R35" s="21"/>
      <c r="S35" s="21"/>
      <c r="T35" s="20"/>
      <c r="U35" s="20"/>
      <c r="V35" s="21"/>
      <c r="W35" s="21"/>
      <c r="X35" s="23">
        <f>D35+F35+H35+J35+L35+N35+P35+R35+T35+V35</f>
        <v>19</v>
      </c>
      <c r="Y35" s="23">
        <f>E35+G35+I35+K35+M35+O35+Q35+S35+U35+W35</f>
        <v>2</v>
      </c>
      <c r="Z35" s="23">
        <f>X35+Y35</f>
        <v>21</v>
      </c>
      <c r="AA35" s="24">
        <f>X35</f>
        <v>19</v>
      </c>
      <c r="AB35" s="24">
        <f>Y35</f>
        <v>2</v>
      </c>
      <c r="AC35" s="24">
        <f>AA35+AB35</f>
        <v>21</v>
      </c>
      <c r="AK35" s="8"/>
      <c r="AL35" s="8"/>
      <c r="AM35" s="8"/>
    </row>
    <row r="36" spans="1:77" x14ac:dyDescent="0.25">
      <c r="A36" s="26"/>
      <c r="B36" s="27" t="s">
        <v>41</v>
      </c>
      <c r="C36" s="27" t="s">
        <v>59</v>
      </c>
      <c r="D36" s="28">
        <v>14</v>
      </c>
      <c r="E36" s="28">
        <v>2</v>
      </c>
      <c r="F36" s="29">
        <v>3</v>
      </c>
      <c r="G36" s="29">
        <v>2</v>
      </c>
      <c r="H36" s="28"/>
      <c r="I36" s="28"/>
      <c r="J36" s="29"/>
      <c r="K36" s="29"/>
      <c r="L36" s="30"/>
      <c r="M36" s="28"/>
      <c r="N36" s="29"/>
      <c r="O36" s="29"/>
      <c r="P36" s="28"/>
      <c r="Q36" s="28"/>
      <c r="R36" s="29"/>
      <c r="S36" s="29"/>
      <c r="T36" s="28"/>
      <c r="U36" s="28"/>
      <c r="V36" s="29"/>
      <c r="W36" s="29"/>
      <c r="X36" s="31">
        <f>D36+F36+H36+J36+L36+N36+P36+R36+T36+V36</f>
        <v>17</v>
      </c>
      <c r="Y36" s="31">
        <f>E36+G36+I36+K36+M36+O36+Q36+S36+U36+W36</f>
        <v>4</v>
      </c>
      <c r="Z36" s="31">
        <f>X36+Y36</f>
        <v>21</v>
      </c>
      <c r="AA36" s="32">
        <f>X36</f>
        <v>17</v>
      </c>
      <c r="AB36" s="32">
        <f>Y36</f>
        <v>4</v>
      </c>
      <c r="AC36" s="24">
        <f>AA36+AB36</f>
        <v>21</v>
      </c>
      <c r="AD36" s="33" t="s">
        <v>307</v>
      </c>
      <c r="AE36" s="34"/>
      <c r="AF36" s="34"/>
      <c r="AG36" s="34"/>
      <c r="AH36" s="34"/>
      <c r="AI36" s="34"/>
      <c r="AJ36" s="34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</row>
    <row r="37" spans="1:77" x14ac:dyDescent="0.25">
      <c r="A37" s="26"/>
      <c r="B37" s="27" t="s">
        <v>349</v>
      </c>
      <c r="C37" s="27" t="s">
        <v>356</v>
      </c>
      <c r="D37" s="28"/>
      <c r="E37" s="28"/>
      <c r="F37" s="29"/>
      <c r="G37" s="29"/>
      <c r="H37" s="28"/>
      <c r="I37" s="28"/>
      <c r="J37" s="29"/>
      <c r="K37" s="29"/>
      <c r="L37" s="28">
        <v>12</v>
      </c>
      <c r="M37" s="28">
        <v>2</v>
      </c>
      <c r="N37" s="29"/>
      <c r="O37" s="29"/>
      <c r="P37" s="28"/>
      <c r="Q37" s="28"/>
      <c r="R37" s="29"/>
      <c r="S37" s="29"/>
      <c r="T37" s="28"/>
      <c r="U37" s="28"/>
      <c r="V37" s="29">
        <v>5</v>
      </c>
      <c r="W37" s="29">
        <v>2</v>
      </c>
      <c r="X37" s="31">
        <f>D37+F37+H37+J37+L37+N37+P37+R37+T37+V37</f>
        <v>17</v>
      </c>
      <c r="Y37" s="31">
        <f>E37+G37+I37+K37+M37+O37+Q37+S37+U37+W37</f>
        <v>4</v>
      </c>
      <c r="Z37" s="31">
        <f>X37+Y37</f>
        <v>21</v>
      </c>
      <c r="AA37" s="32">
        <f>X37</f>
        <v>17</v>
      </c>
      <c r="AB37" s="32">
        <f>Y37</f>
        <v>4</v>
      </c>
      <c r="AC37" s="32">
        <f>AA37+AB37</f>
        <v>21</v>
      </c>
      <c r="AD37" s="33" t="s">
        <v>342</v>
      </c>
      <c r="AE37" s="34"/>
      <c r="AF37" s="34"/>
      <c r="AG37" s="34"/>
      <c r="AH37" s="34"/>
      <c r="AI37" s="34"/>
      <c r="AJ37" s="34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</row>
    <row r="38" spans="1:77" x14ac:dyDescent="0.25">
      <c r="B38" s="19" t="s">
        <v>110</v>
      </c>
      <c r="C38" s="19" t="s">
        <v>339</v>
      </c>
      <c r="D38" s="20">
        <v>18</v>
      </c>
      <c r="E38" s="20">
        <v>2</v>
      </c>
      <c r="F38" s="21"/>
      <c r="G38" s="21"/>
      <c r="H38" s="20"/>
      <c r="I38" s="20"/>
      <c r="J38" s="21"/>
      <c r="K38" s="21"/>
      <c r="L38" s="20"/>
      <c r="M38" s="20"/>
      <c r="N38" s="21"/>
      <c r="O38" s="21"/>
      <c r="P38" s="20"/>
      <c r="Q38" s="20"/>
      <c r="R38" s="21"/>
      <c r="S38" s="21"/>
      <c r="T38" s="20"/>
      <c r="U38" s="20"/>
      <c r="V38" s="21"/>
      <c r="W38" s="21"/>
      <c r="X38" s="23">
        <f>D38+F38+H38+J38+L38+N38+P38+R38+T38+V38</f>
        <v>18</v>
      </c>
      <c r="Y38" s="23">
        <f>E38+G38+I38+K38+M38+O38+Q38+S38+U38+W38</f>
        <v>2</v>
      </c>
      <c r="Z38" s="23">
        <f>X38+Y38</f>
        <v>20</v>
      </c>
      <c r="AA38" s="24">
        <f>X38</f>
        <v>18</v>
      </c>
      <c r="AB38" s="24">
        <f>Y38</f>
        <v>2</v>
      </c>
      <c r="AC38" s="24">
        <f>AA38+AB38</f>
        <v>20</v>
      </c>
      <c r="AK38" s="8"/>
      <c r="AL38" s="8"/>
      <c r="AM38" s="8"/>
    </row>
    <row r="39" spans="1:77" x14ac:dyDescent="0.25">
      <c r="B39" s="19" t="s">
        <v>117</v>
      </c>
      <c r="C39" s="19" t="s">
        <v>118</v>
      </c>
      <c r="D39" s="20"/>
      <c r="E39" s="20"/>
      <c r="F39" s="21">
        <v>18</v>
      </c>
      <c r="G39" s="21">
        <v>2</v>
      </c>
      <c r="H39" s="20"/>
      <c r="I39" s="20"/>
      <c r="J39" s="21"/>
      <c r="K39" s="21"/>
      <c r="L39" s="20"/>
      <c r="M39" s="20"/>
      <c r="N39" s="21"/>
      <c r="O39" s="21"/>
      <c r="P39" s="20"/>
      <c r="Q39" s="20"/>
      <c r="R39" s="21"/>
      <c r="S39" s="21"/>
      <c r="T39" s="20"/>
      <c r="U39" s="20"/>
      <c r="V39" s="21"/>
      <c r="W39" s="21"/>
      <c r="X39" s="23">
        <f>D39+F39+H39+J39+L39+N39+P39+R39+T39+V39</f>
        <v>18</v>
      </c>
      <c r="Y39" s="23">
        <f>E39+G39+I39+K39+M39+O39+Q39+S39+U39+W39</f>
        <v>2</v>
      </c>
      <c r="Z39" s="23">
        <f>X39+Y39</f>
        <v>20</v>
      </c>
      <c r="AA39" s="24">
        <f>X39</f>
        <v>18</v>
      </c>
      <c r="AB39" s="24">
        <f>Y39</f>
        <v>2</v>
      </c>
      <c r="AC39" s="24">
        <f>AA39+AB39</f>
        <v>20</v>
      </c>
      <c r="AK39" s="8"/>
      <c r="AL39" s="8"/>
      <c r="AM39" s="8"/>
    </row>
    <row r="40" spans="1:77" x14ac:dyDescent="0.25">
      <c r="B40" s="19" t="s">
        <v>119</v>
      </c>
      <c r="C40" s="19" t="s">
        <v>120</v>
      </c>
      <c r="D40" s="22"/>
      <c r="E40" s="20"/>
      <c r="F40" s="21">
        <v>17</v>
      </c>
      <c r="G40" s="21">
        <v>2</v>
      </c>
      <c r="H40" s="22"/>
      <c r="I40" s="20"/>
      <c r="J40" s="21"/>
      <c r="K40" s="21"/>
      <c r="L40" s="20"/>
      <c r="M40" s="20"/>
      <c r="N40" s="21"/>
      <c r="O40" s="21"/>
      <c r="P40" s="22"/>
      <c r="Q40" s="20"/>
      <c r="R40" s="21"/>
      <c r="S40" s="21"/>
      <c r="T40" s="20"/>
      <c r="U40" s="20"/>
      <c r="V40" s="21"/>
      <c r="W40" s="21"/>
      <c r="X40" s="23">
        <f>D40+F40+H40+J40+L40+N40+P40+R40+T40+V40</f>
        <v>17</v>
      </c>
      <c r="Y40" s="23">
        <f>E40+G40+I40+K40+M40+O40+Q40+S40+U40+W40</f>
        <v>2</v>
      </c>
      <c r="Z40" s="23">
        <f>X40+Y40</f>
        <v>19</v>
      </c>
      <c r="AA40" s="24">
        <f>X40</f>
        <v>17</v>
      </c>
      <c r="AB40" s="24">
        <f>Y40</f>
        <v>2</v>
      </c>
      <c r="AC40" s="24">
        <f>AA40+AB40</f>
        <v>19</v>
      </c>
      <c r="AK40" s="8"/>
      <c r="AL40" s="8"/>
      <c r="AM40" s="8"/>
    </row>
    <row r="41" spans="1:77" x14ac:dyDescent="0.25">
      <c r="B41" s="19" t="s">
        <v>268</v>
      </c>
      <c r="C41" s="19" t="s">
        <v>284</v>
      </c>
      <c r="D41" s="20"/>
      <c r="E41" s="20"/>
      <c r="F41" s="21"/>
      <c r="G41" s="21"/>
      <c r="H41" s="20"/>
      <c r="I41" s="20"/>
      <c r="J41" s="21"/>
      <c r="K41" s="21"/>
      <c r="L41" s="20"/>
      <c r="M41" s="20"/>
      <c r="N41" s="21">
        <v>17</v>
      </c>
      <c r="O41" s="21">
        <v>2</v>
      </c>
      <c r="P41" s="20"/>
      <c r="Q41" s="20"/>
      <c r="R41" s="21"/>
      <c r="S41" s="21"/>
      <c r="T41" s="20"/>
      <c r="U41" s="20"/>
      <c r="V41" s="21"/>
      <c r="W41" s="21"/>
      <c r="X41" s="23">
        <f>D41+F41+H41+J41+L41+N41+P41+R41+T41+V41</f>
        <v>17</v>
      </c>
      <c r="Y41" s="23">
        <f>E41+G41+I41+K41+M41+O41+Q41+S41+U41+W41</f>
        <v>2</v>
      </c>
      <c r="Z41" s="23">
        <f>X41+Y41</f>
        <v>19</v>
      </c>
      <c r="AA41" s="24">
        <f>X41</f>
        <v>17</v>
      </c>
      <c r="AB41" s="24">
        <f>Y41</f>
        <v>2</v>
      </c>
      <c r="AC41" s="24">
        <f>AA41+AB41</f>
        <v>19</v>
      </c>
      <c r="AK41" s="8"/>
      <c r="AL41" s="8"/>
      <c r="AM41" s="8"/>
    </row>
    <row r="42" spans="1:77" x14ac:dyDescent="0.25">
      <c r="B42" s="19" t="s">
        <v>376</v>
      </c>
      <c r="C42" s="19" t="s">
        <v>377</v>
      </c>
      <c r="D42" s="20"/>
      <c r="E42" s="20"/>
      <c r="F42" s="21"/>
      <c r="G42" s="21"/>
      <c r="H42" s="20"/>
      <c r="I42" s="20"/>
      <c r="J42" s="21"/>
      <c r="K42" s="21"/>
      <c r="L42" s="20"/>
      <c r="M42" s="20"/>
      <c r="N42" s="21"/>
      <c r="O42" s="21"/>
      <c r="P42" s="20"/>
      <c r="Q42" s="20"/>
      <c r="R42" s="21"/>
      <c r="S42" s="21"/>
      <c r="T42" s="20">
        <v>17</v>
      </c>
      <c r="U42" s="20">
        <v>2</v>
      </c>
      <c r="V42" s="21"/>
      <c r="W42" s="21"/>
      <c r="X42" s="23">
        <f>D42+F42+H42+J42+L42+N42+P42+R42+T42+V42</f>
        <v>17</v>
      </c>
      <c r="Y42" s="23">
        <f>E42+G42+I42+K42+M42+O42+Q42+S42+U42+W42</f>
        <v>2</v>
      </c>
      <c r="Z42" s="23">
        <f>X42+Y42</f>
        <v>19</v>
      </c>
      <c r="AA42" s="24">
        <f>X42</f>
        <v>17</v>
      </c>
      <c r="AB42" s="24">
        <f>Y42</f>
        <v>2</v>
      </c>
      <c r="AC42" s="24">
        <f>AA42+AB42</f>
        <v>19</v>
      </c>
      <c r="AK42" s="8"/>
      <c r="AL42" s="8"/>
      <c r="AM42" s="8"/>
    </row>
    <row r="43" spans="1:77" x14ac:dyDescent="0.25">
      <c r="B43" s="19" t="s">
        <v>108</v>
      </c>
      <c r="C43" s="19" t="s">
        <v>184</v>
      </c>
      <c r="D43" s="20"/>
      <c r="E43" s="20"/>
      <c r="F43" s="21"/>
      <c r="G43" s="21"/>
      <c r="H43" s="20">
        <v>17</v>
      </c>
      <c r="I43" s="20">
        <v>2</v>
      </c>
      <c r="J43" s="21"/>
      <c r="K43" s="21"/>
      <c r="L43" s="20"/>
      <c r="M43" s="20"/>
      <c r="N43" s="21"/>
      <c r="O43" s="21"/>
      <c r="P43" s="20"/>
      <c r="Q43" s="20"/>
      <c r="R43" s="21"/>
      <c r="S43" s="21"/>
      <c r="T43" s="20"/>
      <c r="U43" s="20"/>
      <c r="V43" s="21"/>
      <c r="W43" s="21"/>
      <c r="X43" s="23">
        <f>D43+F43+H43+J43+L43+N43+P43+R43+T43+V43</f>
        <v>17</v>
      </c>
      <c r="Y43" s="23">
        <f>E43+G43+I43+K43+M43+O43+Q43+S43+U43+W43</f>
        <v>2</v>
      </c>
      <c r="Z43" s="23">
        <f>X43+Y43</f>
        <v>19</v>
      </c>
      <c r="AA43" s="24">
        <f>X43</f>
        <v>17</v>
      </c>
      <c r="AB43" s="24">
        <f>Y43</f>
        <v>2</v>
      </c>
      <c r="AC43" s="24">
        <f>AA43+AB43</f>
        <v>19</v>
      </c>
      <c r="AK43" s="8"/>
      <c r="AL43" s="8"/>
      <c r="AM43" s="8"/>
    </row>
    <row r="44" spans="1:77" x14ac:dyDescent="0.25">
      <c r="B44" s="19" t="s">
        <v>252</v>
      </c>
      <c r="C44" s="19" t="s">
        <v>253</v>
      </c>
      <c r="D44" s="20"/>
      <c r="E44" s="20"/>
      <c r="F44" s="21"/>
      <c r="G44" s="21"/>
      <c r="H44" s="20"/>
      <c r="I44" s="20"/>
      <c r="J44" s="21"/>
      <c r="K44" s="21"/>
      <c r="L44" s="20">
        <v>17</v>
      </c>
      <c r="M44" s="20">
        <v>2</v>
      </c>
      <c r="N44" s="21"/>
      <c r="O44" s="21"/>
      <c r="P44" s="20"/>
      <c r="Q44" s="20"/>
      <c r="R44" s="21"/>
      <c r="S44" s="21"/>
      <c r="T44" s="20"/>
      <c r="U44" s="20"/>
      <c r="V44" s="21"/>
      <c r="W44" s="21"/>
      <c r="X44" s="23">
        <f>D44+F44+H44+J44+L44+N44+P44+R44+T44+V44</f>
        <v>17</v>
      </c>
      <c r="Y44" s="23">
        <f>E44+G44+I44+K44+M44+O44+Q44+S44+U44+W44</f>
        <v>2</v>
      </c>
      <c r="Z44" s="23">
        <f>X44+Y44</f>
        <v>19</v>
      </c>
      <c r="AA44" s="24">
        <f>X44</f>
        <v>17</v>
      </c>
      <c r="AB44" s="24">
        <f>Y44</f>
        <v>2</v>
      </c>
      <c r="AC44" s="24">
        <f>AA44+AB44</f>
        <v>19</v>
      </c>
      <c r="AK44" s="8"/>
      <c r="AL44" s="8"/>
      <c r="AM44" s="8"/>
    </row>
    <row r="45" spans="1:77" x14ac:dyDescent="0.25">
      <c r="B45" s="19" t="s">
        <v>338</v>
      </c>
      <c r="C45" s="19" t="s">
        <v>326</v>
      </c>
      <c r="D45" s="20"/>
      <c r="E45" s="20"/>
      <c r="F45" s="21"/>
      <c r="G45" s="21"/>
      <c r="H45" s="20"/>
      <c r="I45" s="20"/>
      <c r="J45" s="21"/>
      <c r="K45" s="21"/>
      <c r="L45" s="20"/>
      <c r="M45" s="20"/>
      <c r="N45" s="21"/>
      <c r="O45" s="21"/>
      <c r="P45" s="20">
        <v>17</v>
      </c>
      <c r="Q45" s="20">
        <v>2</v>
      </c>
      <c r="R45" s="21"/>
      <c r="S45" s="21"/>
      <c r="T45" s="20"/>
      <c r="U45" s="20"/>
      <c r="V45" s="21"/>
      <c r="W45" s="21"/>
      <c r="X45" s="23">
        <f>D45+F45+H45+J45+L45+N45+P45+R45+T45+V45</f>
        <v>17</v>
      </c>
      <c r="Y45" s="23">
        <f>E45+G45+I45+K45+M45+O45+Q45+S45+U45+W45</f>
        <v>2</v>
      </c>
      <c r="Z45" s="23">
        <f>X45+Y45</f>
        <v>19</v>
      </c>
      <c r="AA45" s="24">
        <f>X45</f>
        <v>17</v>
      </c>
      <c r="AB45" s="24">
        <f>Y45</f>
        <v>2</v>
      </c>
      <c r="AC45" s="24">
        <f>AA45+AB45</f>
        <v>19</v>
      </c>
      <c r="AK45" s="8"/>
      <c r="AL45" s="8"/>
      <c r="AM45" s="8"/>
    </row>
    <row r="46" spans="1:77" x14ac:dyDescent="0.25">
      <c r="B46" s="19" t="s">
        <v>254</v>
      </c>
      <c r="C46" s="19" t="s">
        <v>255</v>
      </c>
      <c r="D46" s="20"/>
      <c r="E46" s="20"/>
      <c r="F46" s="21"/>
      <c r="G46" s="21"/>
      <c r="H46" s="20"/>
      <c r="I46" s="20"/>
      <c r="J46" s="21"/>
      <c r="K46" s="21"/>
      <c r="L46" s="20">
        <v>17</v>
      </c>
      <c r="M46" s="20">
        <v>2</v>
      </c>
      <c r="N46" s="21"/>
      <c r="O46" s="21"/>
      <c r="P46" s="20"/>
      <c r="Q46" s="20"/>
      <c r="R46" s="21"/>
      <c r="S46" s="21"/>
      <c r="T46" s="20"/>
      <c r="U46" s="20"/>
      <c r="V46" s="21"/>
      <c r="W46" s="21"/>
      <c r="X46" s="23">
        <f>D46+F46+H46+J46+L46+N46+P46+R46+T46+V46</f>
        <v>17</v>
      </c>
      <c r="Y46" s="23">
        <f>E46+G46+I46+K46+M46+O46+Q46+S46+U46+W46</f>
        <v>2</v>
      </c>
      <c r="Z46" s="23">
        <f>X46+Y46</f>
        <v>19</v>
      </c>
      <c r="AA46" s="24">
        <f>X46</f>
        <v>17</v>
      </c>
      <c r="AB46" s="24">
        <f>Y46</f>
        <v>2</v>
      </c>
      <c r="AC46" s="24">
        <f>AA46+AB46</f>
        <v>19</v>
      </c>
      <c r="AK46" s="8"/>
      <c r="AL46" s="8"/>
      <c r="AM46" s="8"/>
    </row>
    <row r="47" spans="1:77" x14ac:dyDescent="0.25">
      <c r="B47" s="19" t="s">
        <v>223</v>
      </c>
      <c r="C47" s="19" t="s">
        <v>224</v>
      </c>
      <c r="D47" s="20"/>
      <c r="E47" s="20"/>
      <c r="F47" s="21"/>
      <c r="G47" s="21"/>
      <c r="H47" s="20"/>
      <c r="I47" s="20"/>
      <c r="J47" s="21">
        <v>17</v>
      </c>
      <c r="K47" s="21">
        <v>2</v>
      </c>
      <c r="L47" s="20"/>
      <c r="M47" s="20"/>
      <c r="N47" s="21"/>
      <c r="O47" s="21"/>
      <c r="P47" s="20"/>
      <c r="Q47" s="20"/>
      <c r="R47" s="21"/>
      <c r="S47" s="21"/>
      <c r="T47" s="20"/>
      <c r="U47" s="20"/>
      <c r="V47" s="21"/>
      <c r="W47" s="21"/>
      <c r="X47" s="23">
        <f>D47+F47+H47+J47+L47+N47+P47+R47+T47+V47</f>
        <v>17</v>
      </c>
      <c r="Y47" s="23">
        <f>E47+G47+I47+K47+M47+O47+Q47+S47+U47+W47</f>
        <v>2</v>
      </c>
      <c r="Z47" s="23">
        <f>X47+Y47</f>
        <v>19</v>
      </c>
      <c r="AA47" s="24">
        <f>X47</f>
        <v>17</v>
      </c>
      <c r="AB47" s="24">
        <f>Y47</f>
        <v>2</v>
      </c>
      <c r="AC47" s="24">
        <f>AA47+AB47</f>
        <v>19</v>
      </c>
      <c r="AK47" s="8"/>
      <c r="AL47" s="8"/>
      <c r="AM47" s="8"/>
    </row>
    <row r="48" spans="1:77" x14ac:dyDescent="0.25">
      <c r="B48" s="19" t="s">
        <v>260</v>
      </c>
      <c r="C48" s="19" t="s">
        <v>261</v>
      </c>
      <c r="D48" s="20"/>
      <c r="E48" s="20"/>
      <c r="F48" s="21"/>
      <c r="G48" s="21"/>
      <c r="H48" s="20"/>
      <c r="I48" s="20"/>
      <c r="J48" s="21"/>
      <c r="K48" s="21"/>
      <c r="L48" s="20">
        <v>11</v>
      </c>
      <c r="M48" s="20">
        <v>2</v>
      </c>
      <c r="N48" s="21">
        <v>4</v>
      </c>
      <c r="O48" s="21">
        <v>2</v>
      </c>
      <c r="P48" s="20"/>
      <c r="Q48" s="20"/>
      <c r="R48" s="21"/>
      <c r="S48" s="21"/>
      <c r="T48" s="20"/>
      <c r="U48" s="20"/>
      <c r="V48" s="21"/>
      <c r="W48" s="21"/>
      <c r="X48" s="23">
        <f>D48+F48+H48+J48+L48+N48+P48+R48+T48+V48</f>
        <v>15</v>
      </c>
      <c r="Y48" s="23">
        <f>E48+G48+I48+K48+M48+O48+Q48+S48+U48+W48</f>
        <v>4</v>
      </c>
      <c r="Z48" s="23">
        <f>X48+Y48</f>
        <v>19</v>
      </c>
      <c r="AA48" s="24">
        <f>X48</f>
        <v>15</v>
      </c>
      <c r="AB48" s="24">
        <f>Y48</f>
        <v>4</v>
      </c>
      <c r="AC48" s="24">
        <f>AA48+AB48</f>
        <v>19</v>
      </c>
      <c r="AK48" s="8"/>
      <c r="AL48" s="8"/>
      <c r="AM48" s="8"/>
    </row>
    <row r="49" spans="1:77" x14ac:dyDescent="0.25">
      <c r="B49" s="19" t="s">
        <v>65</v>
      </c>
      <c r="C49" s="19" t="s">
        <v>277</v>
      </c>
      <c r="D49" s="20"/>
      <c r="E49" s="20"/>
      <c r="F49" s="21"/>
      <c r="G49" s="21"/>
      <c r="H49" s="20"/>
      <c r="I49" s="20"/>
      <c r="J49" s="21"/>
      <c r="K49" s="21"/>
      <c r="L49" s="20"/>
      <c r="M49" s="20"/>
      <c r="N49" s="21">
        <v>16</v>
      </c>
      <c r="O49" s="21">
        <v>2</v>
      </c>
      <c r="P49" s="20"/>
      <c r="Q49" s="20"/>
      <c r="R49" s="21"/>
      <c r="S49" s="21"/>
      <c r="T49" s="20"/>
      <c r="U49" s="20"/>
      <c r="V49" s="21"/>
      <c r="W49" s="21"/>
      <c r="X49" s="23">
        <f>D49+F49+H49+J49+L49+N49+P49+R49+T49+V49</f>
        <v>16</v>
      </c>
      <c r="Y49" s="23">
        <f>E49+G49+I49+K49+M49+O49+Q49+S49+U49+W49</f>
        <v>2</v>
      </c>
      <c r="Z49" s="23">
        <f>X49+Y49</f>
        <v>18</v>
      </c>
      <c r="AA49" s="24">
        <f>X49</f>
        <v>16</v>
      </c>
      <c r="AB49" s="24">
        <f>Y49</f>
        <v>2</v>
      </c>
      <c r="AC49" s="24">
        <f>AA49+AB49</f>
        <v>18</v>
      </c>
      <c r="AK49" s="8"/>
      <c r="AL49" s="8"/>
      <c r="AM49" s="8"/>
    </row>
    <row r="50" spans="1:77" x14ac:dyDescent="0.25">
      <c r="B50" s="19" t="s">
        <v>397</v>
      </c>
      <c r="C50" s="19" t="s">
        <v>398</v>
      </c>
      <c r="D50" s="20"/>
      <c r="E50" s="20"/>
      <c r="F50" s="21"/>
      <c r="G50" s="21"/>
      <c r="H50" s="20"/>
      <c r="I50" s="20"/>
      <c r="J50" s="21"/>
      <c r="K50" s="21"/>
      <c r="L50" s="20"/>
      <c r="M50" s="20"/>
      <c r="N50" s="21"/>
      <c r="O50" s="21"/>
      <c r="P50" s="20"/>
      <c r="Q50" s="20"/>
      <c r="R50" s="21"/>
      <c r="S50" s="21"/>
      <c r="T50" s="20"/>
      <c r="U50" s="20"/>
      <c r="V50" s="21">
        <v>16</v>
      </c>
      <c r="W50" s="21">
        <v>2</v>
      </c>
      <c r="X50" s="23">
        <f>D50+F50+H50+J50+L50+N50+P50+R50+T50+V50</f>
        <v>16</v>
      </c>
      <c r="Y50" s="23">
        <f>E50+G50+I50+K50+M50+O50+Q50+S50+U50+W50</f>
        <v>2</v>
      </c>
      <c r="Z50" s="23">
        <f>X50+Y50</f>
        <v>18</v>
      </c>
      <c r="AA50" s="24">
        <f>X50</f>
        <v>16</v>
      </c>
      <c r="AB50" s="24">
        <f>Y50</f>
        <v>2</v>
      </c>
      <c r="AC50" s="24">
        <f>AA50+AB50</f>
        <v>18</v>
      </c>
      <c r="AK50" s="8"/>
      <c r="AL50" s="8"/>
      <c r="AM50" s="8"/>
    </row>
    <row r="51" spans="1:77" x14ac:dyDescent="0.25">
      <c r="B51" s="19" t="s">
        <v>229</v>
      </c>
      <c r="C51" s="19" t="s">
        <v>230</v>
      </c>
      <c r="D51" s="20"/>
      <c r="E51" s="20"/>
      <c r="F51" s="21"/>
      <c r="G51" s="21"/>
      <c r="H51" s="20"/>
      <c r="I51" s="20"/>
      <c r="J51" s="21">
        <v>15</v>
      </c>
      <c r="K51" s="21">
        <v>2</v>
      </c>
      <c r="L51" s="20"/>
      <c r="M51" s="20"/>
      <c r="N51" s="21"/>
      <c r="O51" s="21"/>
      <c r="P51" s="20"/>
      <c r="Q51" s="20"/>
      <c r="R51" s="21"/>
      <c r="S51" s="21"/>
      <c r="T51" s="20"/>
      <c r="U51" s="20"/>
      <c r="V51" s="21"/>
      <c r="W51" s="21"/>
      <c r="X51" s="23">
        <f>D51+F51+H51+J51+L51+N51+P51+R51+T51+V51</f>
        <v>15</v>
      </c>
      <c r="Y51" s="23">
        <f>E51+G51+I51+K51+M51+O51+Q51+S51+U51+W51</f>
        <v>2</v>
      </c>
      <c r="Z51" s="23">
        <f>X51+Y51</f>
        <v>17</v>
      </c>
      <c r="AA51" s="24">
        <f>X51</f>
        <v>15</v>
      </c>
      <c r="AB51" s="24">
        <f>Y51</f>
        <v>2</v>
      </c>
      <c r="AC51" s="24">
        <f>AA51+AB51</f>
        <v>17</v>
      </c>
      <c r="AK51" s="8"/>
      <c r="AL51" s="8"/>
      <c r="AM51" s="8"/>
    </row>
    <row r="52" spans="1:77" x14ac:dyDescent="0.25">
      <c r="B52" s="19" t="s">
        <v>121</v>
      </c>
      <c r="C52" s="19" t="s">
        <v>122</v>
      </c>
      <c r="D52" s="20"/>
      <c r="E52" s="20"/>
      <c r="F52" s="21">
        <v>15</v>
      </c>
      <c r="G52" s="21">
        <v>2</v>
      </c>
      <c r="H52" s="20"/>
      <c r="I52" s="20"/>
      <c r="J52" s="21"/>
      <c r="K52" s="21"/>
      <c r="L52" s="20"/>
      <c r="M52" s="20"/>
      <c r="N52" s="21"/>
      <c r="O52" s="21"/>
      <c r="P52" s="20"/>
      <c r="Q52" s="20"/>
      <c r="R52" s="21"/>
      <c r="S52" s="21"/>
      <c r="T52" s="20"/>
      <c r="U52" s="20"/>
      <c r="V52" s="21"/>
      <c r="W52" s="21"/>
      <c r="X52" s="23">
        <f>D52+F52+H52+J52+L52+N52+P52+R52+T52+V52</f>
        <v>15</v>
      </c>
      <c r="Y52" s="23">
        <f>E52+G52+I52+K52+M52+O52+Q52+S52+U52+W52</f>
        <v>2</v>
      </c>
      <c r="Z52" s="23">
        <f>X52+Y52</f>
        <v>17</v>
      </c>
      <c r="AA52" s="24">
        <f>X52</f>
        <v>15</v>
      </c>
      <c r="AB52" s="24">
        <f>Y52</f>
        <v>2</v>
      </c>
      <c r="AC52" s="24">
        <f>AA52+AB52</f>
        <v>17</v>
      </c>
      <c r="AK52" s="8"/>
      <c r="AL52" s="8"/>
      <c r="AM52" s="8"/>
    </row>
    <row r="53" spans="1:77" x14ac:dyDescent="0.25">
      <c r="B53" s="19" t="s">
        <v>399</v>
      </c>
      <c r="C53" s="19" t="s">
        <v>400</v>
      </c>
      <c r="D53" s="20"/>
      <c r="E53" s="20"/>
      <c r="F53" s="21"/>
      <c r="G53" s="21"/>
      <c r="H53" s="20"/>
      <c r="I53" s="20"/>
      <c r="J53" s="21"/>
      <c r="K53" s="21"/>
      <c r="L53" s="20"/>
      <c r="M53" s="20"/>
      <c r="N53" s="21"/>
      <c r="O53" s="21"/>
      <c r="P53" s="20"/>
      <c r="Q53" s="20"/>
      <c r="R53" s="21"/>
      <c r="S53" s="21"/>
      <c r="T53" s="20"/>
      <c r="U53" s="20"/>
      <c r="V53" s="21">
        <v>15</v>
      </c>
      <c r="W53" s="21">
        <v>2</v>
      </c>
      <c r="X53" s="23">
        <f>D53+F53+H53+J53+L53+N53+P53+R53+T53+V53</f>
        <v>15</v>
      </c>
      <c r="Y53" s="23">
        <f>E53+G53+I53+K53+M53+O53+Q53+S53+U53+W53</f>
        <v>2</v>
      </c>
      <c r="Z53" s="23">
        <f>X53+Y53</f>
        <v>17</v>
      </c>
      <c r="AA53" s="24">
        <f>X53</f>
        <v>15</v>
      </c>
      <c r="AB53" s="24">
        <f>Y53</f>
        <v>2</v>
      </c>
      <c r="AC53" s="24">
        <f>AA53+AB53</f>
        <v>17</v>
      </c>
      <c r="AK53" s="8"/>
      <c r="AL53" s="8"/>
      <c r="AM53" s="8"/>
    </row>
    <row r="54" spans="1:77" x14ac:dyDescent="0.25">
      <c r="B54" s="19" t="s">
        <v>227</v>
      </c>
      <c r="C54" s="19" t="s">
        <v>228</v>
      </c>
      <c r="D54" s="20"/>
      <c r="E54" s="20"/>
      <c r="F54" s="21"/>
      <c r="G54" s="21"/>
      <c r="H54" s="20"/>
      <c r="I54" s="20"/>
      <c r="J54" s="21">
        <v>14</v>
      </c>
      <c r="K54" s="21">
        <v>2</v>
      </c>
      <c r="L54" s="20"/>
      <c r="M54" s="20"/>
      <c r="N54" s="21"/>
      <c r="O54" s="21"/>
      <c r="P54" s="20"/>
      <c r="Q54" s="20"/>
      <c r="R54" s="21"/>
      <c r="S54" s="21"/>
      <c r="T54" s="20"/>
      <c r="U54" s="20"/>
      <c r="V54" s="21"/>
      <c r="W54" s="21"/>
      <c r="X54" s="23">
        <f>D54+F54+H54+J54+L54+N54+P54+R54+T54+V54</f>
        <v>14</v>
      </c>
      <c r="Y54" s="23">
        <f>E54+G54+I54+K54+M54+O54+Q54+S54+U54+W54</f>
        <v>2</v>
      </c>
      <c r="Z54" s="23">
        <f>X54+Y54</f>
        <v>16</v>
      </c>
      <c r="AA54" s="24">
        <f>X54</f>
        <v>14</v>
      </c>
      <c r="AB54" s="24">
        <f>Y54</f>
        <v>2</v>
      </c>
      <c r="AC54" s="24">
        <f>AA54+AB54</f>
        <v>16</v>
      </c>
      <c r="AK54" s="8"/>
      <c r="AL54" s="8"/>
      <c r="AM54" s="8"/>
    </row>
    <row r="55" spans="1:77" x14ac:dyDescent="0.25">
      <c r="B55" s="19" t="s">
        <v>359</v>
      </c>
      <c r="C55" s="19" t="s">
        <v>360</v>
      </c>
      <c r="D55" s="20"/>
      <c r="E55" s="20"/>
      <c r="F55" s="21"/>
      <c r="G55" s="21"/>
      <c r="H55" s="20"/>
      <c r="I55" s="20"/>
      <c r="J55" s="21"/>
      <c r="K55" s="21"/>
      <c r="L55" s="20"/>
      <c r="M55" s="20"/>
      <c r="N55" s="21"/>
      <c r="O55" s="21"/>
      <c r="P55" s="20"/>
      <c r="Q55" s="20"/>
      <c r="R55" s="21">
        <v>14</v>
      </c>
      <c r="S55" s="21">
        <v>2</v>
      </c>
      <c r="T55" s="20"/>
      <c r="U55" s="20"/>
      <c r="V55" s="21"/>
      <c r="W55" s="21"/>
      <c r="X55" s="23">
        <f>D55+F55+H55+J55+L55+N55+P55+R55+T55+V55</f>
        <v>14</v>
      </c>
      <c r="Y55" s="23">
        <f>E55+G55+I55+K55+M55+O55+Q55+S55+U55+W55</f>
        <v>2</v>
      </c>
      <c r="Z55" s="23">
        <f>X55+Y55</f>
        <v>16</v>
      </c>
      <c r="AA55" s="24">
        <f>X55</f>
        <v>14</v>
      </c>
      <c r="AB55" s="24">
        <f>Y55</f>
        <v>2</v>
      </c>
      <c r="AC55" s="24">
        <f>AA55+AB55</f>
        <v>16</v>
      </c>
      <c r="AK55" s="8"/>
      <c r="AL55" s="8"/>
      <c r="AM55" s="8"/>
    </row>
    <row r="56" spans="1:77" x14ac:dyDescent="0.25">
      <c r="B56" s="19" t="s">
        <v>197</v>
      </c>
      <c r="C56" s="19" t="s">
        <v>196</v>
      </c>
      <c r="D56" s="20"/>
      <c r="E56" s="20"/>
      <c r="F56" s="21"/>
      <c r="G56" s="21"/>
      <c r="H56" s="20">
        <v>14</v>
      </c>
      <c r="I56" s="20">
        <v>2</v>
      </c>
      <c r="J56" s="21"/>
      <c r="K56" s="21"/>
      <c r="L56" s="20"/>
      <c r="M56" s="20"/>
      <c r="N56" s="21"/>
      <c r="O56" s="21"/>
      <c r="P56" s="20"/>
      <c r="Q56" s="20"/>
      <c r="R56" s="21"/>
      <c r="S56" s="21"/>
      <c r="T56" s="20"/>
      <c r="U56" s="20"/>
      <c r="V56" s="21"/>
      <c r="W56" s="21"/>
      <c r="X56" s="23">
        <f>D56+F56+H56+J56+L56+N56+P56+R56+T56+V56</f>
        <v>14</v>
      </c>
      <c r="Y56" s="23">
        <f>E56+G56+I56+K56+M56+O56+Q56+S56+U56+W56</f>
        <v>2</v>
      </c>
      <c r="Z56" s="23">
        <f>X56+Y56</f>
        <v>16</v>
      </c>
      <c r="AA56" s="24">
        <f>X56</f>
        <v>14</v>
      </c>
      <c r="AB56" s="24">
        <f>Y56</f>
        <v>2</v>
      </c>
      <c r="AC56" s="24">
        <f>AA56+AB56</f>
        <v>16</v>
      </c>
      <c r="AK56" s="8"/>
      <c r="AL56" s="8"/>
      <c r="AM56" s="8"/>
    </row>
    <row r="57" spans="1:77" s="36" customFormat="1" x14ac:dyDescent="0.25">
      <c r="A57" s="2"/>
      <c r="B57" s="19" t="s">
        <v>199</v>
      </c>
      <c r="C57" s="19" t="s">
        <v>198</v>
      </c>
      <c r="D57" s="20"/>
      <c r="E57" s="20"/>
      <c r="F57" s="21"/>
      <c r="G57" s="21"/>
      <c r="H57" s="20">
        <v>14</v>
      </c>
      <c r="I57" s="20">
        <v>2</v>
      </c>
      <c r="J57" s="21"/>
      <c r="K57" s="21"/>
      <c r="L57" s="20"/>
      <c r="M57" s="20"/>
      <c r="N57" s="21"/>
      <c r="O57" s="21"/>
      <c r="P57" s="20"/>
      <c r="Q57" s="20"/>
      <c r="R57" s="21"/>
      <c r="S57" s="21"/>
      <c r="T57" s="20"/>
      <c r="U57" s="20"/>
      <c r="V57" s="21"/>
      <c r="W57" s="21"/>
      <c r="X57" s="23">
        <f>D57+F57+H57+J57+L57+N57+P57+R57+T57+V57</f>
        <v>14</v>
      </c>
      <c r="Y57" s="23">
        <f>E57+G57+I57+K57+M57+O57+Q57+S57+U57+W57</f>
        <v>2</v>
      </c>
      <c r="Z57" s="23">
        <f>X57+Y57</f>
        <v>16</v>
      </c>
      <c r="AA57" s="24">
        <f>X57</f>
        <v>14</v>
      </c>
      <c r="AB57" s="24">
        <f>Y57</f>
        <v>2</v>
      </c>
      <c r="AC57" s="24">
        <f>AA57+AB57</f>
        <v>16</v>
      </c>
      <c r="AD57" s="6"/>
      <c r="AE57" s="6"/>
      <c r="AF57" s="6"/>
      <c r="AG57" s="6"/>
      <c r="AH57" s="6"/>
      <c r="AI57" s="6"/>
      <c r="AJ57" s="6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</row>
    <row r="58" spans="1:77" x14ac:dyDescent="0.25">
      <c r="B58" s="19" t="s">
        <v>401</v>
      </c>
      <c r="C58" s="19" t="s">
        <v>402</v>
      </c>
      <c r="D58" s="20"/>
      <c r="E58" s="20"/>
      <c r="F58" s="21"/>
      <c r="G58" s="21"/>
      <c r="H58" s="20"/>
      <c r="I58" s="20"/>
      <c r="J58" s="21"/>
      <c r="K58" s="21"/>
      <c r="L58" s="20"/>
      <c r="M58" s="20"/>
      <c r="N58" s="21"/>
      <c r="O58" s="21"/>
      <c r="P58" s="20"/>
      <c r="Q58" s="20"/>
      <c r="R58" s="21"/>
      <c r="S58" s="21"/>
      <c r="T58" s="20"/>
      <c r="U58" s="20"/>
      <c r="V58" s="21">
        <v>14</v>
      </c>
      <c r="W58" s="21">
        <v>2</v>
      </c>
      <c r="X58" s="23">
        <f>D58+F58+H58+J58+L58+N58+P58+R58+T58+V58</f>
        <v>14</v>
      </c>
      <c r="Y58" s="23">
        <f>E58+G58+I58+K58+M58+O58+Q58+S58+U58+W58</f>
        <v>2</v>
      </c>
      <c r="Z58" s="23">
        <f>X58+Y58</f>
        <v>16</v>
      </c>
      <c r="AA58" s="24">
        <f>X58</f>
        <v>14</v>
      </c>
      <c r="AB58" s="24">
        <f>Y58</f>
        <v>2</v>
      </c>
      <c r="AC58" s="24">
        <f>AA58+AB58</f>
        <v>16</v>
      </c>
      <c r="AK58" s="8"/>
      <c r="AL58" s="8"/>
      <c r="AM58" s="8"/>
    </row>
    <row r="59" spans="1:77" s="35" customFormat="1" x14ac:dyDescent="0.25">
      <c r="A59" s="2"/>
      <c r="B59" s="19" t="s">
        <v>293</v>
      </c>
      <c r="C59" s="19" t="s">
        <v>294</v>
      </c>
      <c r="D59" s="20"/>
      <c r="E59" s="20"/>
      <c r="F59" s="21"/>
      <c r="G59" s="21"/>
      <c r="H59" s="20"/>
      <c r="I59" s="20"/>
      <c r="J59" s="21"/>
      <c r="K59" s="21"/>
      <c r="L59" s="20"/>
      <c r="M59" s="20"/>
      <c r="N59" s="21">
        <v>13</v>
      </c>
      <c r="O59" s="21">
        <v>2</v>
      </c>
      <c r="P59" s="20"/>
      <c r="Q59" s="20"/>
      <c r="R59" s="21"/>
      <c r="S59" s="21"/>
      <c r="T59" s="20"/>
      <c r="U59" s="20"/>
      <c r="V59" s="21"/>
      <c r="W59" s="21"/>
      <c r="X59" s="23">
        <f>D59+F59+H59+J59+L59+N59+P59+R59+T59+V59</f>
        <v>13</v>
      </c>
      <c r="Y59" s="23">
        <f>E59+G59+I59+K59+M59+O59+Q59+S59+U59+W59</f>
        <v>2</v>
      </c>
      <c r="Z59" s="23">
        <f>X59+Y59</f>
        <v>15</v>
      </c>
      <c r="AA59" s="24">
        <f>X59</f>
        <v>13</v>
      </c>
      <c r="AB59" s="24">
        <f>Y59</f>
        <v>2</v>
      </c>
      <c r="AC59" s="24">
        <f>AA59+AB59</f>
        <v>15</v>
      </c>
      <c r="AD59" s="6"/>
      <c r="AE59" s="6"/>
      <c r="AF59" s="6"/>
      <c r="AG59" s="6"/>
      <c r="AH59" s="6"/>
      <c r="AI59" s="6"/>
      <c r="AJ59" s="6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</row>
    <row r="60" spans="1:77" x14ac:dyDescent="0.25">
      <c r="B60" s="19" t="s">
        <v>115</v>
      </c>
      <c r="C60" s="19" t="s">
        <v>325</v>
      </c>
      <c r="D60" s="20"/>
      <c r="E60" s="20"/>
      <c r="F60" s="21"/>
      <c r="G60" s="21"/>
      <c r="H60" s="20"/>
      <c r="I60" s="20"/>
      <c r="J60" s="21"/>
      <c r="K60" s="21"/>
      <c r="L60" s="20"/>
      <c r="M60" s="20"/>
      <c r="N60" s="21"/>
      <c r="O60" s="21"/>
      <c r="P60" s="20">
        <v>13</v>
      </c>
      <c r="Q60" s="20">
        <v>2</v>
      </c>
      <c r="R60" s="21"/>
      <c r="S60" s="21"/>
      <c r="T60" s="20"/>
      <c r="U60" s="20"/>
      <c r="V60" s="21"/>
      <c r="W60" s="21"/>
      <c r="X60" s="23">
        <f>D60+F60+H60+J60+L60+N60+P60+R60+T60+V60</f>
        <v>13</v>
      </c>
      <c r="Y60" s="23">
        <f>E60+G60+I60+K60+M60+O60+Q60+S60+U60+W60</f>
        <v>2</v>
      </c>
      <c r="Z60" s="23">
        <f>X60+Y60</f>
        <v>15</v>
      </c>
      <c r="AA60" s="24">
        <f>X60</f>
        <v>13</v>
      </c>
      <c r="AB60" s="24">
        <f>Y60</f>
        <v>2</v>
      </c>
      <c r="AC60" s="24">
        <f>AA60+AB60</f>
        <v>15</v>
      </c>
      <c r="AK60" s="8"/>
      <c r="AL60" s="8"/>
      <c r="AM60" s="8"/>
    </row>
    <row r="61" spans="1:77" x14ac:dyDescent="0.25">
      <c r="B61" s="19" t="s">
        <v>125</v>
      </c>
      <c r="C61" s="19" t="s">
        <v>126</v>
      </c>
      <c r="D61" s="22"/>
      <c r="E61" s="20"/>
      <c r="F61" s="21">
        <v>13</v>
      </c>
      <c r="G61" s="21">
        <v>2</v>
      </c>
      <c r="H61" s="22"/>
      <c r="I61" s="20"/>
      <c r="J61" s="21"/>
      <c r="K61" s="21"/>
      <c r="L61" s="20"/>
      <c r="M61" s="20"/>
      <c r="N61" s="21"/>
      <c r="O61" s="21"/>
      <c r="P61" s="22"/>
      <c r="Q61" s="20"/>
      <c r="R61" s="21"/>
      <c r="S61" s="21"/>
      <c r="T61" s="20"/>
      <c r="U61" s="20"/>
      <c r="V61" s="21"/>
      <c r="W61" s="21"/>
      <c r="X61" s="23">
        <f>D61+F61+H61+J61+L61+N61+P61+R61+T61+V61</f>
        <v>13</v>
      </c>
      <c r="Y61" s="23">
        <f>E61+G61+I61+K61+M61+O61+Q61+S61+U61+W61</f>
        <v>2</v>
      </c>
      <c r="Z61" s="23">
        <f>X61+Y61</f>
        <v>15</v>
      </c>
      <c r="AA61" s="24">
        <f>X61</f>
        <v>13</v>
      </c>
      <c r="AB61" s="24">
        <f>Y61</f>
        <v>2</v>
      </c>
      <c r="AC61" s="24">
        <f>AA61+AB61</f>
        <v>15</v>
      </c>
      <c r="AK61" s="8"/>
      <c r="AL61" s="8"/>
      <c r="AM61" s="8"/>
    </row>
    <row r="62" spans="1:77" x14ac:dyDescent="0.25">
      <c r="B62" s="19" t="s">
        <v>310</v>
      </c>
      <c r="C62" s="19" t="s">
        <v>311</v>
      </c>
      <c r="D62" s="20"/>
      <c r="E62" s="20"/>
      <c r="F62" s="21"/>
      <c r="G62" s="21"/>
      <c r="H62" s="20"/>
      <c r="I62" s="20"/>
      <c r="J62" s="21"/>
      <c r="K62" s="21"/>
      <c r="L62" s="20"/>
      <c r="M62" s="20"/>
      <c r="N62" s="21">
        <v>13</v>
      </c>
      <c r="O62" s="21">
        <v>2</v>
      </c>
      <c r="P62" s="20"/>
      <c r="Q62" s="20"/>
      <c r="R62" s="21"/>
      <c r="S62" s="21"/>
      <c r="T62" s="20"/>
      <c r="U62" s="20"/>
      <c r="V62" s="21"/>
      <c r="W62" s="21"/>
      <c r="X62" s="23">
        <f>D62+F62+H62+J62+L62+N62+P62+R62+T62+V62</f>
        <v>13</v>
      </c>
      <c r="Y62" s="23">
        <f>E62+G62+I62+K62+M62+O62+Q62+S62+U62+W62</f>
        <v>2</v>
      </c>
      <c r="Z62" s="23">
        <f>X62+Y62</f>
        <v>15</v>
      </c>
      <c r="AA62" s="24">
        <f>X62</f>
        <v>13</v>
      </c>
      <c r="AB62" s="24">
        <f>Y62</f>
        <v>2</v>
      </c>
      <c r="AC62" s="24">
        <f>AA62+AB62</f>
        <v>15</v>
      </c>
      <c r="AK62" s="8"/>
      <c r="AL62" s="8"/>
      <c r="AM62" s="8"/>
    </row>
    <row r="63" spans="1:77" x14ac:dyDescent="0.25">
      <c r="B63" s="19" t="s">
        <v>231</v>
      </c>
      <c r="C63" s="19" t="s">
        <v>232</v>
      </c>
      <c r="D63" s="20"/>
      <c r="E63" s="20"/>
      <c r="F63" s="21"/>
      <c r="G63" s="21"/>
      <c r="H63" s="20"/>
      <c r="I63" s="20"/>
      <c r="J63" s="21">
        <v>12</v>
      </c>
      <c r="K63" s="21">
        <v>2</v>
      </c>
      <c r="L63" s="20"/>
      <c r="M63" s="20"/>
      <c r="N63" s="21"/>
      <c r="O63" s="21"/>
      <c r="P63" s="20"/>
      <c r="Q63" s="20"/>
      <c r="R63" s="21"/>
      <c r="S63" s="21"/>
      <c r="T63" s="20"/>
      <c r="U63" s="20"/>
      <c r="V63" s="21"/>
      <c r="W63" s="21"/>
      <c r="X63" s="23">
        <f>D63+F63+H63+J63+L63+N63+P63+R63+T63+V63</f>
        <v>12</v>
      </c>
      <c r="Y63" s="23">
        <f>E63+G63+I63+K63+M63+O63+Q63+S63+U63+W63</f>
        <v>2</v>
      </c>
      <c r="Z63" s="23">
        <f>X63+Y63</f>
        <v>14</v>
      </c>
      <c r="AA63" s="24">
        <f>X63</f>
        <v>12</v>
      </c>
      <c r="AB63" s="24">
        <f>Y63</f>
        <v>2</v>
      </c>
      <c r="AC63" s="24">
        <f>AA63+AB63</f>
        <v>14</v>
      </c>
      <c r="AK63" s="8"/>
      <c r="AL63" s="8"/>
      <c r="AM63" s="8"/>
    </row>
    <row r="64" spans="1:77" x14ac:dyDescent="0.25">
      <c r="B64" s="19" t="s">
        <v>262</v>
      </c>
      <c r="C64" s="19" t="s">
        <v>263</v>
      </c>
      <c r="D64" s="20"/>
      <c r="E64" s="20"/>
      <c r="F64" s="21"/>
      <c r="G64" s="21"/>
      <c r="H64" s="20"/>
      <c r="I64" s="20"/>
      <c r="J64" s="21"/>
      <c r="K64" s="21"/>
      <c r="L64" s="20">
        <v>9</v>
      </c>
      <c r="M64" s="20">
        <v>2</v>
      </c>
      <c r="N64" s="21">
        <v>1</v>
      </c>
      <c r="O64" s="21">
        <v>2</v>
      </c>
      <c r="P64" s="20"/>
      <c r="Q64" s="20"/>
      <c r="R64" s="21"/>
      <c r="S64" s="21"/>
      <c r="T64" s="20"/>
      <c r="U64" s="20"/>
      <c r="V64" s="21"/>
      <c r="W64" s="21"/>
      <c r="X64" s="23">
        <f>D64+F64+H64+J64+L64+N64+P64+R64+T64+V64</f>
        <v>10</v>
      </c>
      <c r="Y64" s="23">
        <f>E64+G64+I64+K64+M64+O64+Q64+S64+U64+W64</f>
        <v>4</v>
      </c>
      <c r="Z64" s="23">
        <f>X64+Y64</f>
        <v>14</v>
      </c>
      <c r="AA64" s="24">
        <f>X64</f>
        <v>10</v>
      </c>
      <c r="AB64" s="24">
        <f>Y64</f>
        <v>4</v>
      </c>
      <c r="AC64" s="24">
        <f>AA64+AB64</f>
        <v>14</v>
      </c>
      <c r="AK64" s="8"/>
      <c r="AL64" s="8"/>
      <c r="AM64" s="8"/>
    </row>
    <row r="65" spans="1:77" x14ac:dyDescent="0.25">
      <c r="B65" s="19" t="s">
        <v>370</v>
      </c>
      <c r="C65" s="19" t="s">
        <v>371</v>
      </c>
      <c r="D65" s="20"/>
      <c r="E65" s="20"/>
      <c r="F65" s="21"/>
      <c r="G65" s="21"/>
      <c r="H65" s="20"/>
      <c r="I65" s="20"/>
      <c r="J65" s="21"/>
      <c r="K65" s="21"/>
      <c r="L65" s="20"/>
      <c r="M65" s="20"/>
      <c r="N65" s="21"/>
      <c r="O65" s="21"/>
      <c r="P65" s="20"/>
      <c r="Q65" s="20"/>
      <c r="R65" s="21"/>
      <c r="S65" s="21"/>
      <c r="T65" s="20">
        <v>11</v>
      </c>
      <c r="U65" s="20">
        <v>2</v>
      </c>
      <c r="V65" s="21"/>
      <c r="W65" s="21"/>
      <c r="X65" s="23">
        <f>D65+F65+H65+J65+L65+N65+P65+R65+T65+V65</f>
        <v>11</v>
      </c>
      <c r="Y65" s="23">
        <f>E65+G65+I65+K65+M65+O65+Q65+S65+U65+W65</f>
        <v>2</v>
      </c>
      <c r="Z65" s="23">
        <f>X65+Y65</f>
        <v>13</v>
      </c>
      <c r="AA65" s="24">
        <f>X65</f>
        <v>11</v>
      </c>
      <c r="AB65" s="24">
        <f>Y65</f>
        <v>2</v>
      </c>
      <c r="AC65" s="24">
        <f>AA65+AB65</f>
        <v>13</v>
      </c>
      <c r="AK65" s="8"/>
      <c r="AL65" s="8"/>
      <c r="AM65" s="8"/>
    </row>
    <row r="66" spans="1:77" x14ac:dyDescent="0.25">
      <c r="B66" s="19" t="s">
        <v>327</v>
      </c>
      <c r="C66" s="19" t="s">
        <v>328</v>
      </c>
      <c r="D66" s="20"/>
      <c r="E66" s="20"/>
      <c r="F66" s="21"/>
      <c r="G66" s="21"/>
      <c r="H66" s="20"/>
      <c r="I66" s="20"/>
      <c r="J66" s="21"/>
      <c r="K66" s="21"/>
      <c r="L66" s="20"/>
      <c r="M66" s="20"/>
      <c r="N66" s="21"/>
      <c r="O66" s="21"/>
      <c r="P66" s="20">
        <v>11</v>
      </c>
      <c r="Q66" s="20">
        <v>2</v>
      </c>
      <c r="R66" s="21"/>
      <c r="S66" s="21"/>
      <c r="T66" s="20"/>
      <c r="U66" s="20"/>
      <c r="V66" s="21"/>
      <c r="W66" s="21"/>
      <c r="X66" s="23">
        <f>D66+F66+H66+J66+L66+N66+P66+R66+T66+V66</f>
        <v>11</v>
      </c>
      <c r="Y66" s="23">
        <f>E66+G66+I66+K66+M66+O66+Q66+S66+U66+W66</f>
        <v>2</v>
      </c>
      <c r="Z66" s="23">
        <f>X66+Y66</f>
        <v>13</v>
      </c>
      <c r="AA66" s="24">
        <f>X66</f>
        <v>11</v>
      </c>
      <c r="AB66" s="24">
        <f>Y66</f>
        <v>2</v>
      </c>
      <c r="AC66" s="24">
        <f>AA66+AB66</f>
        <v>13</v>
      </c>
      <c r="AK66" s="8"/>
      <c r="AL66" s="8"/>
      <c r="AM66" s="8"/>
    </row>
    <row r="67" spans="1:77" x14ac:dyDescent="0.25">
      <c r="B67" s="19" t="s">
        <v>195</v>
      </c>
      <c r="C67" s="19" t="s">
        <v>194</v>
      </c>
      <c r="D67" s="20"/>
      <c r="E67" s="20"/>
      <c r="F67" s="21"/>
      <c r="G67" s="21"/>
      <c r="H67" s="20">
        <v>11</v>
      </c>
      <c r="I67" s="20">
        <v>2</v>
      </c>
      <c r="J67" s="21"/>
      <c r="K67" s="21"/>
      <c r="L67" s="20"/>
      <c r="M67" s="20"/>
      <c r="N67" s="21"/>
      <c r="O67" s="21"/>
      <c r="P67" s="20"/>
      <c r="Q67" s="20"/>
      <c r="R67" s="21"/>
      <c r="S67" s="21"/>
      <c r="T67" s="20"/>
      <c r="U67" s="20"/>
      <c r="V67" s="21"/>
      <c r="W67" s="21"/>
      <c r="X67" s="23">
        <f>D67+F67+H67+J67+L67+N67+P67+R67+T67+V67</f>
        <v>11</v>
      </c>
      <c r="Y67" s="23">
        <f>E67+G67+I67+K67+M67+O67+Q67+S67+U67+W67</f>
        <v>2</v>
      </c>
      <c r="Z67" s="23">
        <f>X67+Y67</f>
        <v>13</v>
      </c>
      <c r="AA67" s="24">
        <f>X67</f>
        <v>11</v>
      </c>
      <c r="AB67" s="24">
        <f>Y67</f>
        <v>2</v>
      </c>
      <c r="AC67" s="24">
        <f>AA67+AB67</f>
        <v>13</v>
      </c>
      <c r="AK67" s="8"/>
      <c r="AL67" s="8"/>
      <c r="AM67" s="8"/>
    </row>
    <row r="68" spans="1:77" x14ac:dyDescent="0.25">
      <c r="B68" s="19" t="s">
        <v>127</v>
      </c>
      <c r="C68" s="19" t="s">
        <v>128</v>
      </c>
      <c r="D68" s="20"/>
      <c r="E68" s="20"/>
      <c r="F68" s="21">
        <v>11</v>
      </c>
      <c r="G68" s="21">
        <v>2</v>
      </c>
      <c r="H68" s="20"/>
      <c r="I68" s="20"/>
      <c r="J68" s="21"/>
      <c r="K68" s="21"/>
      <c r="L68" s="20"/>
      <c r="M68" s="20"/>
      <c r="N68" s="21"/>
      <c r="O68" s="21"/>
      <c r="P68" s="20"/>
      <c r="Q68" s="20"/>
      <c r="R68" s="21"/>
      <c r="S68" s="21"/>
      <c r="T68" s="20"/>
      <c r="U68" s="20"/>
      <c r="V68" s="21"/>
      <c r="W68" s="21"/>
      <c r="X68" s="23">
        <f>D68+F68+H68+J68+L68+N68+P68+R68+T68+V68</f>
        <v>11</v>
      </c>
      <c r="Y68" s="23">
        <f>E68+G68+I68+K68+M68+O68+Q68+S68+U68+W68</f>
        <v>2</v>
      </c>
      <c r="Z68" s="23">
        <f>X68+Y68</f>
        <v>13</v>
      </c>
      <c r="AA68" s="24">
        <f>X68</f>
        <v>11</v>
      </c>
      <c r="AB68" s="24">
        <f>Y68</f>
        <v>2</v>
      </c>
      <c r="AC68" s="24">
        <f>AA68+AB68</f>
        <v>13</v>
      </c>
      <c r="AK68" s="8"/>
      <c r="AL68" s="8"/>
      <c r="AM68" s="8"/>
    </row>
    <row r="69" spans="1:77" x14ac:dyDescent="0.25">
      <c r="B69" s="19" t="s">
        <v>129</v>
      </c>
      <c r="C69" s="19" t="s">
        <v>130</v>
      </c>
      <c r="D69" s="20"/>
      <c r="E69" s="20"/>
      <c r="F69" s="21">
        <v>10</v>
      </c>
      <c r="G69" s="21">
        <v>2</v>
      </c>
      <c r="H69" s="20"/>
      <c r="I69" s="20"/>
      <c r="J69" s="21"/>
      <c r="K69" s="21"/>
      <c r="L69" s="20"/>
      <c r="M69" s="20"/>
      <c r="N69" s="21"/>
      <c r="O69" s="21"/>
      <c r="P69" s="20"/>
      <c r="Q69" s="20"/>
      <c r="R69" s="21"/>
      <c r="S69" s="21"/>
      <c r="T69" s="20"/>
      <c r="U69" s="20"/>
      <c r="V69" s="21"/>
      <c r="W69" s="21"/>
      <c r="X69" s="23">
        <f>D69+F69+H69+J69+L69+N69+P69+R69+T69+V69</f>
        <v>10</v>
      </c>
      <c r="Y69" s="23">
        <f>E69+G69+I69+K69+M69+O69+Q69+S69+U69+W69</f>
        <v>2</v>
      </c>
      <c r="Z69" s="23">
        <f>X69+Y69</f>
        <v>12</v>
      </c>
      <c r="AA69" s="24">
        <f>X69</f>
        <v>10</v>
      </c>
      <c r="AB69" s="24">
        <f>Y69</f>
        <v>2</v>
      </c>
      <c r="AC69" s="24">
        <f>AA69+AB69</f>
        <v>12</v>
      </c>
      <c r="AK69" s="8"/>
      <c r="AL69" s="8"/>
      <c r="AM69" s="8"/>
    </row>
    <row r="70" spans="1:77" x14ac:dyDescent="0.25">
      <c r="B70" s="19" t="s">
        <v>64</v>
      </c>
      <c r="C70" s="19" t="s">
        <v>283</v>
      </c>
      <c r="D70" s="20"/>
      <c r="E70" s="20"/>
      <c r="F70" s="21"/>
      <c r="G70" s="21"/>
      <c r="H70" s="20"/>
      <c r="I70" s="20"/>
      <c r="J70" s="21"/>
      <c r="K70" s="21"/>
      <c r="L70" s="20"/>
      <c r="M70" s="20"/>
      <c r="N70" s="21">
        <v>9</v>
      </c>
      <c r="O70" s="21">
        <v>2</v>
      </c>
      <c r="P70" s="20"/>
      <c r="Q70" s="20"/>
      <c r="R70" s="21"/>
      <c r="S70" s="21"/>
      <c r="T70" s="20"/>
      <c r="U70" s="20"/>
      <c r="V70" s="21"/>
      <c r="W70" s="21"/>
      <c r="X70" s="23">
        <f>D70+F70+H70+J70+L70+N70+P70+R70+T70+V70</f>
        <v>9</v>
      </c>
      <c r="Y70" s="23">
        <f>E70+G70+I70+K70+M70+O70+Q70+S70+U70+W70</f>
        <v>2</v>
      </c>
      <c r="Z70" s="23">
        <f>X70+Y70</f>
        <v>11</v>
      </c>
      <c r="AA70" s="24">
        <f>X70</f>
        <v>9</v>
      </c>
      <c r="AB70" s="24">
        <f>Y70</f>
        <v>2</v>
      </c>
      <c r="AC70" s="24">
        <f>AA70+AB70</f>
        <v>11</v>
      </c>
      <c r="AK70" s="8"/>
      <c r="AL70" s="8"/>
      <c r="AM70" s="8"/>
    </row>
    <row r="71" spans="1:77" x14ac:dyDescent="0.25">
      <c r="B71" s="19" t="s">
        <v>403</v>
      </c>
      <c r="C71" s="19" t="s">
        <v>404</v>
      </c>
      <c r="D71" s="20"/>
      <c r="E71" s="20"/>
      <c r="F71" s="21"/>
      <c r="G71" s="21"/>
      <c r="H71" s="20"/>
      <c r="I71" s="20"/>
      <c r="J71" s="21"/>
      <c r="K71" s="21"/>
      <c r="L71" s="20"/>
      <c r="M71" s="20"/>
      <c r="N71" s="21"/>
      <c r="O71" s="21"/>
      <c r="P71" s="20"/>
      <c r="Q71" s="20"/>
      <c r="R71" s="21"/>
      <c r="S71" s="21"/>
      <c r="T71" s="20"/>
      <c r="U71" s="20"/>
      <c r="V71" s="21">
        <v>9</v>
      </c>
      <c r="W71" s="21">
        <v>2</v>
      </c>
      <c r="X71" s="23">
        <f>D71+F71+H71+J71+L71+N71+P71+R71+T71+V71</f>
        <v>9</v>
      </c>
      <c r="Y71" s="23">
        <f>E71+G71+I71+K71+M71+O71+Q71+S71+U71+W71</f>
        <v>2</v>
      </c>
      <c r="Z71" s="23">
        <f>X71+Y71</f>
        <v>11</v>
      </c>
      <c r="AA71" s="24">
        <f>X71</f>
        <v>9</v>
      </c>
      <c r="AB71" s="24">
        <f>Y71</f>
        <v>2</v>
      </c>
      <c r="AC71" s="24">
        <f>AA71+AB71</f>
        <v>11</v>
      </c>
      <c r="AK71" s="8"/>
      <c r="AL71" s="8"/>
      <c r="AM71" s="8"/>
    </row>
    <row r="72" spans="1:77" x14ac:dyDescent="0.25">
      <c r="B72" s="19" t="s">
        <v>49</v>
      </c>
      <c r="C72" s="19" t="s">
        <v>50</v>
      </c>
      <c r="D72" s="20">
        <v>8</v>
      </c>
      <c r="E72" s="20">
        <v>2</v>
      </c>
      <c r="F72" s="21"/>
      <c r="G72" s="21"/>
      <c r="H72" s="20"/>
      <c r="I72" s="20"/>
      <c r="J72" s="21"/>
      <c r="K72" s="21"/>
      <c r="L72" s="20"/>
      <c r="M72" s="20"/>
      <c r="N72" s="21"/>
      <c r="O72" s="21"/>
      <c r="P72" s="20"/>
      <c r="Q72" s="20"/>
      <c r="R72" s="21"/>
      <c r="S72" s="21"/>
      <c r="T72" s="20"/>
      <c r="U72" s="20"/>
      <c r="V72" s="21"/>
      <c r="W72" s="21"/>
      <c r="X72" s="23">
        <f>D72+F72+H72+J72+L72+N72+P72+R72+T72+V72</f>
        <v>8</v>
      </c>
      <c r="Y72" s="23">
        <f>E72+G72+I72+K72+M72+O72+Q72+S72+U72+W72</f>
        <v>2</v>
      </c>
      <c r="Z72" s="23">
        <f>X72+Y72</f>
        <v>10</v>
      </c>
      <c r="AA72" s="24">
        <f>X72</f>
        <v>8</v>
      </c>
      <c r="AB72" s="24">
        <f>Y72</f>
        <v>2</v>
      </c>
      <c r="AC72" s="24">
        <f>AA72+AB72</f>
        <v>10</v>
      </c>
      <c r="AK72" s="8"/>
      <c r="AL72" s="8"/>
      <c r="AM72" s="8"/>
    </row>
    <row r="73" spans="1:77" s="35" customFormat="1" x14ac:dyDescent="0.25">
      <c r="A73" s="2"/>
      <c r="B73" s="19" t="s">
        <v>46</v>
      </c>
      <c r="C73" s="19" t="s">
        <v>53</v>
      </c>
      <c r="D73" s="20">
        <v>7</v>
      </c>
      <c r="E73" s="20">
        <v>2</v>
      </c>
      <c r="F73" s="21"/>
      <c r="G73" s="21"/>
      <c r="H73" s="20"/>
      <c r="I73" s="20"/>
      <c r="J73" s="21"/>
      <c r="K73" s="21"/>
      <c r="L73" s="20"/>
      <c r="M73" s="20"/>
      <c r="N73" s="21"/>
      <c r="O73" s="21"/>
      <c r="P73" s="20"/>
      <c r="Q73" s="20"/>
      <c r="R73" s="21"/>
      <c r="S73" s="21"/>
      <c r="T73" s="20"/>
      <c r="U73" s="20"/>
      <c r="V73" s="21"/>
      <c r="W73" s="21"/>
      <c r="X73" s="23">
        <f>D73+F73+H73+J73+L73+N73+P73+R73+T73+V73</f>
        <v>7</v>
      </c>
      <c r="Y73" s="23">
        <f>E73+G73+I73+K73+M73+O73+Q73+S73+U73+W73</f>
        <v>2</v>
      </c>
      <c r="Z73" s="23">
        <f>X73+Y73</f>
        <v>9</v>
      </c>
      <c r="AA73" s="24">
        <f>X73</f>
        <v>7</v>
      </c>
      <c r="AB73" s="24">
        <f>Y73</f>
        <v>2</v>
      </c>
      <c r="AC73" s="24">
        <f>AA73+AB73</f>
        <v>9</v>
      </c>
      <c r="AD73" s="6"/>
      <c r="AE73" s="6"/>
      <c r="AF73" s="6"/>
      <c r="AG73" s="6"/>
      <c r="AH73" s="6"/>
      <c r="AI73" s="6"/>
      <c r="AJ73" s="6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</row>
    <row r="74" spans="1:77" x14ac:dyDescent="0.25">
      <c r="B74" s="19" t="s">
        <v>405</v>
      </c>
      <c r="C74" s="19" t="s">
        <v>406</v>
      </c>
      <c r="D74" s="20"/>
      <c r="E74" s="20"/>
      <c r="F74" s="21"/>
      <c r="G74" s="21"/>
      <c r="H74" s="20"/>
      <c r="I74" s="20"/>
      <c r="J74" s="21"/>
      <c r="K74" s="21"/>
      <c r="L74" s="20"/>
      <c r="M74" s="20"/>
      <c r="N74" s="21"/>
      <c r="O74" s="21"/>
      <c r="P74" s="20"/>
      <c r="Q74" s="20"/>
      <c r="R74" s="21"/>
      <c r="S74" s="21"/>
      <c r="T74" s="20"/>
      <c r="U74" s="20"/>
      <c r="V74" s="21">
        <v>7</v>
      </c>
      <c r="W74" s="21">
        <v>2</v>
      </c>
      <c r="X74" s="23">
        <f>D74+F74+H74+J74+L74+N74+P74+R74+T74+V74</f>
        <v>7</v>
      </c>
      <c r="Y74" s="23">
        <f>E74+G74+I74+K74+M74+O74+Q74+S74+U74+W74</f>
        <v>2</v>
      </c>
      <c r="Z74" s="23">
        <f>X74+Y74</f>
        <v>9</v>
      </c>
      <c r="AA74" s="24">
        <f>X74</f>
        <v>7</v>
      </c>
      <c r="AB74" s="24">
        <f>Y74</f>
        <v>2</v>
      </c>
      <c r="AC74" s="24">
        <f>AA74+AB74</f>
        <v>9</v>
      </c>
      <c r="AK74" s="8"/>
      <c r="AL74" s="8"/>
      <c r="AM74" s="8"/>
    </row>
    <row r="75" spans="1:77" x14ac:dyDescent="0.25">
      <c r="B75" s="19" t="s">
        <v>275</v>
      </c>
      <c r="C75" s="19" t="s">
        <v>276</v>
      </c>
      <c r="D75" s="20"/>
      <c r="E75" s="20"/>
      <c r="F75" s="21"/>
      <c r="G75" s="21"/>
      <c r="H75" s="20"/>
      <c r="I75" s="20"/>
      <c r="J75" s="21"/>
      <c r="K75" s="21"/>
      <c r="L75" s="20"/>
      <c r="M75" s="20"/>
      <c r="N75" s="21">
        <v>6</v>
      </c>
      <c r="O75" s="21">
        <v>2</v>
      </c>
      <c r="P75" s="20"/>
      <c r="Q75" s="20"/>
      <c r="R75" s="21"/>
      <c r="S75" s="21"/>
      <c r="T75" s="20"/>
      <c r="U75" s="20"/>
      <c r="V75" s="21"/>
      <c r="W75" s="21"/>
      <c r="X75" s="23">
        <f>D75+F75+H75+J75+L75+N75+P75+R75+T75+V75</f>
        <v>6</v>
      </c>
      <c r="Y75" s="23">
        <f>E75+G75+I75+K75+M75+O75+Q75+S75+U75+W75</f>
        <v>2</v>
      </c>
      <c r="Z75" s="23">
        <f>X75+Y75</f>
        <v>8</v>
      </c>
      <c r="AA75" s="24">
        <f>X75</f>
        <v>6</v>
      </c>
      <c r="AB75" s="24">
        <f>Y75</f>
        <v>2</v>
      </c>
      <c r="AC75" s="24">
        <f>AA75+AB75</f>
        <v>8</v>
      </c>
      <c r="AK75" s="8"/>
      <c r="AL75" s="8"/>
      <c r="AM75" s="8"/>
    </row>
    <row r="76" spans="1:77" x14ac:dyDescent="0.25">
      <c r="B76" s="19" t="s">
        <v>135</v>
      </c>
      <c r="C76" s="19" t="s">
        <v>136</v>
      </c>
      <c r="D76" s="20"/>
      <c r="E76" s="20"/>
      <c r="F76" s="21">
        <v>5</v>
      </c>
      <c r="G76" s="21">
        <v>2</v>
      </c>
      <c r="H76" s="20"/>
      <c r="I76" s="20"/>
      <c r="J76" s="21"/>
      <c r="K76" s="21"/>
      <c r="L76" s="20"/>
      <c r="M76" s="20"/>
      <c r="N76" s="21"/>
      <c r="O76" s="21"/>
      <c r="P76" s="20"/>
      <c r="Q76" s="20"/>
      <c r="R76" s="21"/>
      <c r="S76" s="21"/>
      <c r="T76" s="20"/>
      <c r="U76" s="20"/>
      <c r="V76" s="21"/>
      <c r="W76" s="21"/>
      <c r="X76" s="23">
        <f>D76+F76+H76+J76+L76+N76+P76+R76+T76+V76</f>
        <v>5</v>
      </c>
      <c r="Y76" s="23">
        <f>E76+G76+I76+K76+M76+O76+Q76+S76+U76+W76</f>
        <v>2</v>
      </c>
      <c r="Z76" s="23">
        <f>X76+Y76</f>
        <v>7</v>
      </c>
      <c r="AA76" s="24">
        <f>X76</f>
        <v>5</v>
      </c>
      <c r="AB76" s="24">
        <f>Y76</f>
        <v>2</v>
      </c>
      <c r="AC76" s="24">
        <f>AA76+AB76</f>
        <v>7</v>
      </c>
      <c r="AK76" s="8"/>
      <c r="AL76" s="8"/>
      <c r="AM76" s="8"/>
    </row>
    <row r="77" spans="1:77" x14ac:dyDescent="0.25">
      <c r="B77" s="19" t="s">
        <v>137</v>
      </c>
      <c r="C77" s="19" t="s">
        <v>138</v>
      </c>
      <c r="D77" s="20"/>
      <c r="E77" s="20"/>
      <c r="F77" s="21">
        <v>4</v>
      </c>
      <c r="G77" s="21">
        <v>2</v>
      </c>
      <c r="H77" s="20"/>
      <c r="I77" s="20"/>
      <c r="J77" s="21"/>
      <c r="K77" s="21"/>
      <c r="L77" s="20"/>
      <c r="M77" s="20"/>
      <c r="N77" s="21"/>
      <c r="O77" s="21"/>
      <c r="P77" s="20"/>
      <c r="Q77" s="20"/>
      <c r="R77" s="21"/>
      <c r="S77" s="21"/>
      <c r="T77" s="20"/>
      <c r="U77" s="20"/>
      <c r="V77" s="21"/>
      <c r="W77" s="21"/>
      <c r="X77" s="23">
        <f>D77+F77+H77+J77+L77+N77+P77+R77+T77+V77</f>
        <v>4</v>
      </c>
      <c r="Y77" s="23">
        <f>E77+G77+I77+K77+M77+O77+Q77+S77+U77+W77</f>
        <v>2</v>
      </c>
      <c r="Z77" s="23">
        <f>X77+Y77</f>
        <v>6</v>
      </c>
      <c r="AA77" s="24">
        <f>X77</f>
        <v>4</v>
      </c>
      <c r="AB77" s="24">
        <f>Y77</f>
        <v>2</v>
      </c>
      <c r="AC77" s="24">
        <f>AA77+AB77</f>
        <v>6</v>
      </c>
      <c r="AK77" s="8"/>
      <c r="AL77" s="8"/>
      <c r="AM77" s="8"/>
    </row>
    <row r="78" spans="1:77" x14ac:dyDescent="0.25">
      <c r="B78" s="19" t="s">
        <v>407</v>
      </c>
      <c r="C78" s="19" t="s">
        <v>408</v>
      </c>
      <c r="D78" s="20"/>
      <c r="E78" s="20"/>
      <c r="F78" s="21"/>
      <c r="G78" s="21"/>
      <c r="H78" s="20"/>
      <c r="I78" s="20"/>
      <c r="J78" s="21"/>
      <c r="K78" s="21"/>
      <c r="L78" s="20"/>
      <c r="M78" s="20"/>
      <c r="N78" s="21"/>
      <c r="O78" s="21"/>
      <c r="P78" s="20"/>
      <c r="Q78" s="20"/>
      <c r="R78" s="21"/>
      <c r="S78" s="21"/>
      <c r="T78" s="20"/>
      <c r="U78" s="20"/>
      <c r="V78" s="21">
        <v>4</v>
      </c>
      <c r="W78" s="21">
        <v>2</v>
      </c>
      <c r="X78" s="23">
        <f>D78+F78+H78+J78+L78+N78+P78+R78+T78+V78</f>
        <v>4</v>
      </c>
      <c r="Y78" s="23">
        <f>E78+G78+I78+K78+M78+O78+Q78+S78+U78+W78</f>
        <v>2</v>
      </c>
      <c r="Z78" s="23">
        <f>X78+Y78</f>
        <v>6</v>
      </c>
      <c r="AA78" s="24">
        <f>X78</f>
        <v>4</v>
      </c>
      <c r="AB78" s="24">
        <f>Y78</f>
        <v>2</v>
      </c>
      <c r="AC78" s="24">
        <f>AA78+AB78</f>
        <v>6</v>
      </c>
      <c r="AK78" s="8"/>
      <c r="AL78" s="8"/>
      <c r="AM78" s="8"/>
    </row>
    <row r="79" spans="1:77" x14ac:dyDescent="0.25">
      <c r="A79" s="26"/>
      <c r="B79" s="27" t="s">
        <v>350</v>
      </c>
      <c r="C79" s="27" t="s">
        <v>351</v>
      </c>
      <c r="D79" s="28"/>
      <c r="E79" s="28"/>
      <c r="F79" s="29"/>
      <c r="G79" s="29"/>
      <c r="H79" s="28"/>
      <c r="I79" s="28"/>
      <c r="J79" s="29"/>
      <c r="K79" s="29"/>
      <c r="L79" s="28"/>
      <c r="M79" s="28"/>
      <c r="N79" s="29">
        <v>3</v>
      </c>
      <c r="O79" s="29">
        <v>2</v>
      </c>
      <c r="P79" s="28"/>
      <c r="Q79" s="28"/>
      <c r="R79" s="29"/>
      <c r="S79" s="29"/>
      <c r="T79" s="28"/>
      <c r="U79" s="28"/>
      <c r="V79" s="29"/>
      <c r="W79" s="29"/>
      <c r="X79" s="31">
        <f>D79+F79+H79+J79+L79+N79+P79+R79+T79+V79</f>
        <v>3</v>
      </c>
      <c r="Y79" s="31">
        <f>E79+G79+I79+K79+M79+O79+Q79+S79+U79+W79</f>
        <v>2</v>
      </c>
      <c r="Z79" s="31">
        <f>X79+Y79</f>
        <v>5</v>
      </c>
      <c r="AA79" s="32">
        <f>X79</f>
        <v>3</v>
      </c>
      <c r="AB79" s="32">
        <f>Y79</f>
        <v>2</v>
      </c>
      <c r="AC79" s="32">
        <f>AA79+AB79</f>
        <v>5</v>
      </c>
      <c r="AD79" s="33" t="s">
        <v>342</v>
      </c>
      <c r="AE79" s="34"/>
      <c r="AF79" s="34"/>
      <c r="AG79" s="34"/>
      <c r="AH79" s="34"/>
      <c r="AI79" s="34"/>
      <c r="AJ79" s="34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</row>
    <row r="80" spans="1:77" x14ac:dyDescent="0.25">
      <c r="B80" s="19" t="s">
        <v>281</v>
      </c>
      <c r="C80" s="19" t="s">
        <v>282</v>
      </c>
      <c r="D80" s="20"/>
      <c r="E80" s="20"/>
      <c r="F80" s="21"/>
      <c r="G80" s="21"/>
      <c r="H80" s="20"/>
      <c r="I80" s="20"/>
      <c r="J80" s="21"/>
      <c r="K80" s="21"/>
      <c r="L80" s="20"/>
      <c r="M80" s="20"/>
      <c r="N80" s="21">
        <v>2</v>
      </c>
      <c r="O80" s="21">
        <v>2</v>
      </c>
      <c r="P80" s="20"/>
      <c r="Q80" s="20"/>
      <c r="R80" s="21"/>
      <c r="S80" s="21"/>
      <c r="T80" s="20"/>
      <c r="U80" s="20"/>
      <c r="V80" s="21"/>
      <c r="W80" s="21"/>
      <c r="X80" s="23">
        <f>D80+F80+H80+J80+L80+N80+P80+R80+T80+V80</f>
        <v>2</v>
      </c>
      <c r="Y80" s="23">
        <f>E80+G80+I80+K80+M80+O80+Q80+S80+U80+W80</f>
        <v>2</v>
      </c>
      <c r="Z80" s="23">
        <f>X80+Y80</f>
        <v>4</v>
      </c>
      <c r="AA80" s="24">
        <f>X80</f>
        <v>2</v>
      </c>
      <c r="AB80" s="24">
        <f>Y80</f>
        <v>2</v>
      </c>
      <c r="AC80" s="24">
        <f>AA80+AB80</f>
        <v>4</v>
      </c>
      <c r="AK80" s="8"/>
      <c r="AL80" s="8"/>
      <c r="AM80" s="8"/>
    </row>
    <row r="81" spans="2:39" x14ac:dyDescent="0.25">
      <c r="B81" s="19" t="s">
        <v>139</v>
      </c>
      <c r="C81" s="19" t="s">
        <v>140</v>
      </c>
      <c r="D81" s="20"/>
      <c r="E81" s="20"/>
      <c r="F81" s="21">
        <v>2</v>
      </c>
      <c r="G81" s="21">
        <v>2</v>
      </c>
      <c r="H81" s="20"/>
      <c r="I81" s="20"/>
      <c r="J81" s="21"/>
      <c r="K81" s="21"/>
      <c r="L81" s="20"/>
      <c r="M81" s="20"/>
      <c r="N81" s="21"/>
      <c r="O81" s="21"/>
      <c r="P81" s="20"/>
      <c r="Q81" s="20"/>
      <c r="R81" s="21"/>
      <c r="S81" s="21"/>
      <c r="T81" s="20"/>
      <c r="U81" s="20"/>
      <c r="V81" s="21"/>
      <c r="W81" s="21"/>
      <c r="X81" s="23">
        <f>D81+F81+H81+J81+L81+N81+P81+R81+T81+V81</f>
        <v>2</v>
      </c>
      <c r="Y81" s="23">
        <f>E81+G81+I81+K81+M81+O81+Q81+S81+U81+W81</f>
        <v>2</v>
      </c>
      <c r="Z81" s="23">
        <f>X81+Y81</f>
        <v>4</v>
      </c>
      <c r="AA81" s="24">
        <f>X81</f>
        <v>2</v>
      </c>
      <c r="AB81" s="24">
        <f>Y81</f>
        <v>2</v>
      </c>
      <c r="AC81" s="24">
        <f>AA81+AB81</f>
        <v>4</v>
      </c>
      <c r="AK81" s="8"/>
      <c r="AL81" s="8"/>
      <c r="AM81" s="8"/>
    </row>
    <row r="82" spans="2:39" x14ac:dyDescent="0.25">
      <c r="B82" s="19" t="s">
        <v>144</v>
      </c>
      <c r="C82" s="19" t="s">
        <v>145</v>
      </c>
      <c r="D82" s="20"/>
      <c r="E82" s="20"/>
      <c r="F82" s="21">
        <v>1</v>
      </c>
      <c r="G82" s="21">
        <v>2</v>
      </c>
      <c r="H82" s="20"/>
      <c r="I82" s="20"/>
      <c r="J82" s="21"/>
      <c r="K82" s="21"/>
      <c r="L82" s="20"/>
      <c r="M82" s="20"/>
      <c r="N82" s="21"/>
      <c r="O82" s="21"/>
      <c r="P82" s="20"/>
      <c r="Q82" s="20"/>
      <c r="R82" s="21"/>
      <c r="S82" s="21"/>
      <c r="T82" s="20"/>
      <c r="U82" s="20"/>
      <c r="V82" s="21"/>
      <c r="W82" s="21"/>
      <c r="X82" s="23">
        <f>D82+F82+H82+J82+L82+N82+P82+R82+T82+V82</f>
        <v>1</v>
      </c>
      <c r="Y82" s="23">
        <f>E82+G82+I82+K82+M82+O82+Q82+S82+U82+W82</f>
        <v>2</v>
      </c>
      <c r="Z82" s="23">
        <f>X82+Y82</f>
        <v>3</v>
      </c>
      <c r="AA82" s="24">
        <f>X82</f>
        <v>1</v>
      </c>
      <c r="AB82" s="24">
        <f>Y82</f>
        <v>2</v>
      </c>
      <c r="AC82" s="24">
        <f>AA82+AB82</f>
        <v>3</v>
      </c>
      <c r="AK82" s="8"/>
      <c r="AL82" s="8"/>
      <c r="AM82" s="8"/>
    </row>
    <row r="83" spans="2:39" x14ac:dyDescent="0.25">
      <c r="B83" s="19" t="s">
        <v>79</v>
      </c>
      <c r="C83" s="19" t="s">
        <v>143</v>
      </c>
      <c r="D83" s="20"/>
      <c r="E83" s="20"/>
      <c r="F83" s="21">
        <v>1</v>
      </c>
      <c r="G83" s="21">
        <v>2</v>
      </c>
      <c r="H83" s="20"/>
      <c r="I83" s="20"/>
      <c r="J83" s="21"/>
      <c r="K83" s="21"/>
      <c r="L83" s="20"/>
      <c r="M83" s="20"/>
      <c r="N83" s="21"/>
      <c r="O83" s="21"/>
      <c r="P83" s="20"/>
      <c r="Q83" s="20"/>
      <c r="R83" s="21"/>
      <c r="S83" s="21"/>
      <c r="T83" s="20"/>
      <c r="U83" s="20"/>
      <c r="V83" s="21"/>
      <c r="W83" s="21"/>
      <c r="X83" s="23">
        <f>D83+F83+H83+J83+L83+N83+P83+R83+T83+V83</f>
        <v>1</v>
      </c>
      <c r="Y83" s="23">
        <f>E83+G83+I83+K83+M83+O83+Q83+S83+U83+W83</f>
        <v>2</v>
      </c>
      <c r="Z83" s="23">
        <f>X83+Y83</f>
        <v>3</v>
      </c>
      <c r="AA83" s="24">
        <f>X83</f>
        <v>1</v>
      </c>
      <c r="AB83" s="24">
        <f>Y83</f>
        <v>2</v>
      </c>
      <c r="AC83" s="24">
        <f>AA83+AB83</f>
        <v>3</v>
      </c>
      <c r="AK83" s="8"/>
      <c r="AL83" s="8"/>
      <c r="AM83" s="8"/>
    </row>
    <row r="84" spans="2:39" x14ac:dyDescent="0.25">
      <c r="B84" s="19" t="s">
        <v>141</v>
      </c>
      <c r="C84" s="19" t="s">
        <v>142</v>
      </c>
      <c r="D84" s="20"/>
      <c r="E84" s="20"/>
      <c r="F84" s="21">
        <v>1</v>
      </c>
      <c r="G84" s="21">
        <v>2</v>
      </c>
      <c r="H84" s="20"/>
      <c r="I84" s="20"/>
      <c r="J84" s="21"/>
      <c r="K84" s="21"/>
      <c r="L84" s="20"/>
      <c r="M84" s="20"/>
      <c r="N84" s="21"/>
      <c r="O84" s="21"/>
      <c r="P84" s="20"/>
      <c r="Q84" s="20"/>
      <c r="R84" s="21"/>
      <c r="S84" s="21"/>
      <c r="T84" s="20"/>
      <c r="U84" s="20"/>
      <c r="V84" s="21"/>
      <c r="W84" s="21"/>
      <c r="X84" s="23">
        <f>D84+F84+H84+J84+L84+N84+P84+R84+T84+V84</f>
        <v>1</v>
      </c>
      <c r="Y84" s="23">
        <f>E84+G84+I84+K84+M84+O84+Q84+S84+U84+W84</f>
        <v>2</v>
      </c>
      <c r="Z84" s="23">
        <f>X84+Y84</f>
        <v>3</v>
      </c>
      <c r="AA84" s="24">
        <f>X84</f>
        <v>1</v>
      </c>
      <c r="AB84" s="24">
        <f>Y84</f>
        <v>2</v>
      </c>
      <c r="AC84" s="24">
        <f>AA84+AB84</f>
        <v>3</v>
      </c>
      <c r="AK84" s="8"/>
      <c r="AL84" s="8"/>
      <c r="AM84" s="8"/>
    </row>
    <row r="85" spans="2:39" x14ac:dyDescent="0.25">
      <c r="B85" s="19" t="s">
        <v>279</v>
      </c>
      <c r="C85" s="19" t="s">
        <v>280</v>
      </c>
      <c r="D85" s="20"/>
      <c r="E85" s="20"/>
      <c r="F85" s="21"/>
      <c r="G85" s="21"/>
      <c r="H85" s="20"/>
      <c r="I85" s="20"/>
      <c r="J85" s="21"/>
      <c r="K85" s="21"/>
      <c r="L85" s="20"/>
      <c r="M85" s="20"/>
      <c r="N85" s="21">
        <v>0</v>
      </c>
      <c r="O85" s="21">
        <v>2</v>
      </c>
      <c r="P85" s="20"/>
      <c r="Q85" s="20"/>
      <c r="R85" s="21"/>
      <c r="S85" s="21"/>
      <c r="T85" s="20"/>
      <c r="U85" s="20"/>
      <c r="V85" s="21"/>
      <c r="W85" s="21"/>
      <c r="X85" s="23">
        <f>D85+F85+H85+J85+L85+N85+P85+R85+T85+V85</f>
        <v>0</v>
      </c>
      <c r="Y85" s="23">
        <f>E85+G85+I85+K85+M85+O85+Q85+S85+U85+W85</f>
        <v>2</v>
      </c>
      <c r="Z85" s="23">
        <f>X85+Y85</f>
        <v>2</v>
      </c>
      <c r="AA85" s="24">
        <f>X85</f>
        <v>0</v>
      </c>
      <c r="AB85" s="24">
        <f>Y85</f>
        <v>2</v>
      </c>
      <c r="AC85" s="24">
        <f>AA85+AB85</f>
        <v>2</v>
      </c>
      <c r="AK85" s="8"/>
      <c r="AL85" s="8"/>
      <c r="AM85" s="8"/>
    </row>
  </sheetData>
  <sortState ref="A8:CJ85">
    <sortCondition descending="1" ref="AC8:AC85"/>
    <sortCondition descending="1" ref="AA8:AA85"/>
  </sortState>
  <mergeCells count="24">
    <mergeCell ref="N5:O5"/>
    <mergeCell ref="P5:Q5"/>
    <mergeCell ref="R5:S5"/>
    <mergeCell ref="B5:B7"/>
    <mergeCell ref="C5:C7"/>
    <mergeCell ref="D5:E5"/>
    <mergeCell ref="F5:G5"/>
    <mergeCell ref="H5:I5"/>
    <mergeCell ref="T5:U5"/>
    <mergeCell ref="V5:W5"/>
    <mergeCell ref="X5:Z6"/>
    <mergeCell ref="AA5:AC6"/>
    <mergeCell ref="D6:E6"/>
    <mergeCell ref="F6:G6"/>
    <mergeCell ref="H6:I6"/>
    <mergeCell ref="T6:U6"/>
    <mergeCell ref="V6:W6"/>
    <mergeCell ref="J5:K5"/>
    <mergeCell ref="L5:M5"/>
    <mergeCell ref="J6:K6"/>
    <mergeCell ref="L6:M6"/>
    <mergeCell ref="N6:O6"/>
    <mergeCell ref="P6:Q6"/>
    <mergeCell ref="R6:S6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zoomScaleNormal="100" workbookViewId="0">
      <selection activeCell="B1" sqref="B1"/>
    </sheetView>
  </sheetViews>
  <sheetFormatPr defaultColWidth="11.44140625" defaultRowHeight="12" x14ac:dyDescent="0.3"/>
  <cols>
    <col min="1" max="1" width="1.5546875" style="2" bestFit="1" customWidth="1"/>
    <col min="2" max="2" width="26.44140625" style="4" customWidth="1"/>
    <col min="3" max="3" width="25.109375" style="4" customWidth="1"/>
    <col min="4" max="4" width="8.6640625" style="5" customWidth="1"/>
    <col min="5" max="22" width="8.6640625" style="6" customWidth="1"/>
    <col min="23" max="23" width="8.6640625" style="7" customWidth="1"/>
    <col min="24" max="24" width="6" style="6" bestFit="1" customWidth="1"/>
    <col min="25" max="25" width="7.88671875" style="6" bestFit="1" customWidth="1"/>
    <col min="26" max="26" width="5.109375" style="6" bestFit="1" customWidth="1"/>
    <col min="27" max="27" width="6" style="6" bestFit="1" customWidth="1"/>
    <col min="28" max="28" width="7.88671875" style="6" bestFit="1" customWidth="1"/>
    <col min="29" max="29" width="5.109375" style="6" bestFit="1" customWidth="1"/>
    <col min="30" max="30" width="30.88671875" style="6" bestFit="1" customWidth="1"/>
    <col min="31" max="37" width="21.6640625" style="6" customWidth="1"/>
    <col min="38" max="77" width="21.6640625" style="8" customWidth="1"/>
    <col min="78" max="16384" width="11.44140625" style="8"/>
  </cols>
  <sheetData>
    <row r="1" spans="1:37" x14ac:dyDescent="0.3">
      <c r="B1" s="3" t="s">
        <v>316</v>
      </c>
    </row>
    <row r="3" spans="1:37" x14ac:dyDescent="0.3">
      <c r="B3" s="9" t="s">
        <v>11</v>
      </c>
      <c r="C3" s="1" t="s">
        <v>337</v>
      </c>
      <c r="D3" s="6"/>
      <c r="F3" s="5"/>
      <c r="W3" s="6"/>
      <c r="Z3" s="7"/>
      <c r="AK3" s="8"/>
    </row>
    <row r="4" spans="1:37" ht="12.75" customHeight="1" x14ac:dyDescent="0.3">
      <c r="D4" s="6"/>
      <c r="F4" s="5"/>
      <c r="W4" s="6"/>
      <c r="Z4" s="7"/>
      <c r="AK4" s="8"/>
    </row>
    <row r="5" spans="1:37" s="7" customFormat="1" ht="12.75" customHeight="1" x14ac:dyDescent="0.3">
      <c r="A5" s="10"/>
      <c r="B5" s="77" t="s">
        <v>0</v>
      </c>
      <c r="C5" s="77" t="s">
        <v>28</v>
      </c>
      <c r="D5" s="57" t="s">
        <v>2</v>
      </c>
      <c r="E5" s="58"/>
      <c r="F5" s="59" t="s">
        <v>3</v>
      </c>
      <c r="G5" s="60"/>
      <c r="H5" s="57" t="s">
        <v>4</v>
      </c>
      <c r="I5" s="58"/>
      <c r="J5" s="59" t="s">
        <v>5</v>
      </c>
      <c r="K5" s="60"/>
      <c r="L5" s="57" t="s">
        <v>6</v>
      </c>
      <c r="M5" s="58"/>
      <c r="N5" s="59" t="s">
        <v>7</v>
      </c>
      <c r="O5" s="60"/>
      <c r="P5" s="57" t="s">
        <v>8</v>
      </c>
      <c r="Q5" s="58"/>
      <c r="R5" s="59" t="s">
        <v>9</v>
      </c>
      <c r="S5" s="60"/>
      <c r="T5" s="57" t="s">
        <v>10</v>
      </c>
      <c r="U5" s="58"/>
      <c r="V5" s="59" t="s">
        <v>17</v>
      </c>
      <c r="W5" s="60"/>
      <c r="X5" s="61" t="s">
        <v>16</v>
      </c>
      <c r="Y5" s="62"/>
      <c r="Z5" s="63"/>
      <c r="AA5" s="67" t="s">
        <v>15</v>
      </c>
      <c r="AB5" s="68"/>
      <c r="AC5" s="69"/>
    </row>
    <row r="6" spans="1:37" s="7" customFormat="1" x14ac:dyDescent="0.3">
      <c r="A6" s="10"/>
      <c r="B6" s="77"/>
      <c r="C6" s="77"/>
      <c r="D6" s="75" t="s">
        <v>18</v>
      </c>
      <c r="E6" s="76"/>
      <c r="F6" s="59" t="s">
        <v>19</v>
      </c>
      <c r="G6" s="60"/>
      <c r="H6" s="75" t="s">
        <v>20</v>
      </c>
      <c r="I6" s="76"/>
      <c r="J6" s="55" t="s">
        <v>21</v>
      </c>
      <c r="K6" s="56"/>
      <c r="L6" s="53" t="s">
        <v>22</v>
      </c>
      <c r="M6" s="54"/>
      <c r="N6" s="73" t="s">
        <v>23</v>
      </c>
      <c r="O6" s="74"/>
      <c r="P6" s="75" t="s">
        <v>24</v>
      </c>
      <c r="Q6" s="76"/>
      <c r="R6" s="55" t="s">
        <v>25</v>
      </c>
      <c r="S6" s="56"/>
      <c r="T6" s="53" t="s">
        <v>26</v>
      </c>
      <c r="U6" s="54"/>
      <c r="V6" s="55" t="s">
        <v>27</v>
      </c>
      <c r="W6" s="56"/>
      <c r="X6" s="64"/>
      <c r="Y6" s="65"/>
      <c r="Z6" s="66"/>
      <c r="AA6" s="70"/>
      <c r="AB6" s="71"/>
      <c r="AC6" s="72"/>
    </row>
    <row r="7" spans="1:37" s="7" customFormat="1" x14ac:dyDescent="0.3">
      <c r="A7" s="10"/>
      <c r="B7" s="78"/>
      <c r="C7" s="78"/>
      <c r="D7" s="11" t="s">
        <v>12</v>
      </c>
      <c r="E7" s="12" t="s">
        <v>14</v>
      </c>
      <c r="F7" s="13" t="s">
        <v>12</v>
      </c>
      <c r="G7" s="14" t="s">
        <v>14</v>
      </c>
      <c r="H7" s="11" t="s">
        <v>12</v>
      </c>
      <c r="I7" s="12" t="s">
        <v>14</v>
      </c>
      <c r="J7" s="13" t="s">
        <v>12</v>
      </c>
      <c r="K7" s="14" t="s">
        <v>14</v>
      </c>
      <c r="L7" s="11" t="s">
        <v>12</v>
      </c>
      <c r="M7" s="12" t="s">
        <v>14</v>
      </c>
      <c r="N7" s="13" t="s">
        <v>12</v>
      </c>
      <c r="O7" s="14" t="s">
        <v>14</v>
      </c>
      <c r="P7" s="11" t="s">
        <v>12</v>
      </c>
      <c r="Q7" s="12" t="s">
        <v>14</v>
      </c>
      <c r="R7" s="13" t="s">
        <v>12</v>
      </c>
      <c r="S7" s="14" t="s">
        <v>14</v>
      </c>
      <c r="T7" s="11" t="s">
        <v>12</v>
      </c>
      <c r="U7" s="12" t="s">
        <v>14</v>
      </c>
      <c r="V7" s="13" t="s">
        <v>12</v>
      </c>
      <c r="W7" s="14" t="s">
        <v>14</v>
      </c>
      <c r="X7" s="15" t="s">
        <v>12</v>
      </c>
      <c r="Y7" s="16" t="s">
        <v>14</v>
      </c>
      <c r="Z7" s="16" t="s">
        <v>1</v>
      </c>
      <c r="AA7" s="17" t="s">
        <v>12</v>
      </c>
      <c r="AB7" s="18" t="s">
        <v>14</v>
      </c>
      <c r="AC7" s="18" t="s">
        <v>1</v>
      </c>
    </row>
    <row r="8" spans="1:37" x14ac:dyDescent="0.25">
      <c r="A8" s="46">
        <v>1</v>
      </c>
      <c r="B8" s="47" t="s">
        <v>63</v>
      </c>
      <c r="C8" s="47" t="s">
        <v>67</v>
      </c>
      <c r="D8" s="48">
        <v>19</v>
      </c>
      <c r="E8" s="48">
        <v>2</v>
      </c>
      <c r="F8" s="49">
        <v>19</v>
      </c>
      <c r="G8" s="48">
        <v>2</v>
      </c>
      <c r="H8" s="48">
        <v>21</v>
      </c>
      <c r="I8" s="48">
        <v>2</v>
      </c>
      <c r="J8" s="48">
        <v>21</v>
      </c>
      <c r="K8" s="48">
        <v>2</v>
      </c>
      <c r="L8" s="49"/>
      <c r="M8" s="48"/>
      <c r="N8" s="48">
        <v>21</v>
      </c>
      <c r="O8" s="48">
        <v>2</v>
      </c>
      <c r="P8" s="49">
        <v>18</v>
      </c>
      <c r="Q8" s="48">
        <v>2</v>
      </c>
      <c r="R8" s="48">
        <v>21</v>
      </c>
      <c r="S8" s="48">
        <v>2</v>
      </c>
      <c r="T8" s="48">
        <v>21</v>
      </c>
      <c r="U8" s="48">
        <v>2</v>
      </c>
      <c r="V8" s="48"/>
      <c r="W8" s="48"/>
      <c r="X8" s="50">
        <f>D8+F8+H8+J8+L8+N8+P8+R8+T8+V8</f>
        <v>161</v>
      </c>
      <c r="Y8" s="50">
        <f>E8+G8+I8+K8+M8+O8+Q8+S8+U8+W8</f>
        <v>16</v>
      </c>
      <c r="Z8" s="50">
        <f t="shared" ref="Z8:Z16" si="0">X8+Y8</f>
        <v>177</v>
      </c>
      <c r="AA8" s="50">
        <v>105</v>
      </c>
      <c r="AB8" s="50">
        <f t="shared" ref="AB8:AB16" si="1">Y8</f>
        <v>16</v>
      </c>
      <c r="AC8" s="50">
        <f t="shared" ref="AC8:AC16" si="2">AA8+AB8</f>
        <v>121</v>
      </c>
      <c r="AD8" s="51" t="s">
        <v>384</v>
      </c>
      <c r="AK8" s="8"/>
    </row>
    <row r="9" spans="1:37" x14ac:dyDescent="0.25">
      <c r="A9" s="46">
        <v>2</v>
      </c>
      <c r="B9" s="47" t="s">
        <v>65</v>
      </c>
      <c r="C9" s="47" t="s">
        <v>69</v>
      </c>
      <c r="D9" s="49">
        <v>16</v>
      </c>
      <c r="E9" s="48">
        <v>2</v>
      </c>
      <c r="F9" s="49">
        <v>19</v>
      </c>
      <c r="G9" s="48">
        <v>2</v>
      </c>
      <c r="H9" s="49">
        <v>18</v>
      </c>
      <c r="I9" s="48">
        <v>2</v>
      </c>
      <c r="J9" s="49">
        <v>18</v>
      </c>
      <c r="K9" s="48">
        <v>2</v>
      </c>
      <c r="L9" s="49">
        <v>19</v>
      </c>
      <c r="M9" s="48">
        <v>2</v>
      </c>
      <c r="N9" s="48">
        <v>19</v>
      </c>
      <c r="O9" s="48">
        <v>2</v>
      </c>
      <c r="P9" s="48">
        <v>21</v>
      </c>
      <c r="Q9" s="48">
        <v>2</v>
      </c>
      <c r="R9" s="49">
        <v>19</v>
      </c>
      <c r="S9" s="48">
        <v>2</v>
      </c>
      <c r="T9" s="48">
        <v>19</v>
      </c>
      <c r="U9" s="48">
        <v>2</v>
      </c>
      <c r="V9" s="48">
        <v>21</v>
      </c>
      <c r="W9" s="48">
        <v>2</v>
      </c>
      <c r="X9" s="50">
        <f>D9+F9+H9+J9+L9+N9+P9+R9+T9+V9</f>
        <v>189</v>
      </c>
      <c r="Y9" s="50">
        <f>E9+G9+I9+K9+M9+O9+Q9+S9+U9+W9</f>
        <v>20</v>
      </c>
      <c r="Z9" s="50">
        <f t="shared" si="0"/>
        <v>209</v>
      </c>
      <c r="AA9" s="50">
        <f>X9-D9-H9-J9-R9-L9-F9+V9</f>
        <v>101</v>
      </c>
      <c r="AB9" s="50">
        <f t="shared" si="1"/>
        <v>20</v>
      </c>
      <c r="AC9" s="50">
        <f t="shared" si="2"/>
        <v>121</v>
      </c>
      <c r="AD9" s="51" t="s">
        <v>383</v>
      </c>
      <c r="AK9" s="8"/>
    </row>
    <row r="10" spans="1:37" x14ac:dyDescent="0.25">
      <c r="A10" s="46">
        <v>3</v>
      </c>
      <c r="B10" s="47" t="s">
        <v>64</v>
      </c>
      <c r="C10" s="47" t="s">
        <v>68</v>
      </c>
      <c r="D10" s="49">
        <v>18</v>
      </c>
      <c r="E10" s="48">
        <v>2</v>
      </c>
      <c r="F10" s="48">
        <v>21</v>
      </c>
      <c r="G10" s="48">
        <v>2</v>
      </c>
      <c r="H10" s="48">
        <v>19</v>
      </c>
      <c r="I10" s="48">
        <v>2</v>
      </c>
      <c r="J10" s="48">
        <v>19</v>
      </c>
      <c r="K10" s="48">
        <v>2</v>
      </c>
      <c r="L10" s="48">
        <v>21</v>
      </c>
      <c r="M10" s="48">
        <v>2</v>
      </c>
      <c r="N10" s="49">
        <v>18</v>
      </c>
      <c r="O10" s="48">
        <v>2</v>
      </c>
      <c r="P10" s="48">
        <v>19</v>
      </c>
      <c r="Q10" s="48">
        <v>2</v>
      </c>
      <c r="R10" s="49">
        <v>18</v>
      </c>
      <c r="S10" s="48">
        <v>2</v>
      </c>
      <c r="T10" s="48"/>
      <c r="U10" s="48"/>
      <c r="V10" s="49">
        <v>19</v>
      </c>
      <c r="W10" s="48">
        <v>2</v>
      </c>
      <c r="X10" s="50">
        <f>D10+F10+H10+J10+L10+N10+P10+R10+T10+V10</f>
        <v>172</v>
      </c>
      <c r="Y10" s="50">
        <f>E10+G10+I10+K10+M10+O10+Q10+S10+U10+W10</f>
        <v>18</v>
      </c>
      <c r="Z10" s="50">
        <f t="shared" si="0"/>
        <v>190</v>
      </c>
      <c r="AA10" s="50">
        <f>X10-N10-D10-R10-V10</f>
        <v>99</v>
      </c>
      <c r="AB10" s="50">
        <f t="shared" si="1"/>
        <v>18</v>
      </c>
      <c r="AC10" s="50">
        <f t="shared" si="2"/>
        <v>117</v>
      </c>
      <c r="AD10" s="51" t="s">
        <v>383</v>
      </c>
      <c r="AK10" s="8"/>
    </row>
    <row r="11" spans="1:37" x14ac:dyDescent="0.25">
      <c r="B11" s="19" t="s">
        <v>66</v>
      </c>
      <c r="C11" s="19" t="s">
        <v>312</v>
      </c>
      <c r="D11" s="20"/>
      <c r="E11" s="20"/>
      <c r="F11" s="21"/>
      <c r="G11" s="21"/>
      <c r="H11" s="20"/>
      <c r="I11" s="20"/>
      <c r="J11" s="21"/>
      <c r="K11" s="21"/>
      <c r="L11" s="20">
        <v>17</v>
      </c>
      <c r="M11" s="20">
        <v>2</v>
      </c>
      <c r="N11" s="21">
        <v>17</v>
      </c>
      <c r="O11" s="21">
        <v>2</v>
      </c>
      <c r="P11" s="20">
        <v>17</v>
      </c>
      <c r="Q11" s="20">
        <v>2</v>
      </c>
      <c r="R11" s="21">
        <v>17</v>
      </c>
      <c r="S11" s="21">
        <v>2</v>
      </c>
      <c r="T11" s="20"/>
      <c r="U11" s="20"/>
      <c r="V11" s="21"/>
      <c r="W11" s="21"/>
      <c r="X11" s="23">
        <f>D11+F11+H11+J11+L11+N11+P11+R11+T11+V11</f>
        <v>68</v>
      </c>
      <c r="Y11" s="23">
        <f>E11+G11+I11+K11+M11+O11+Q11+S11+U11+W11</f>
        <v>8</v>
      </c>
      <c r="Z11" s="23">
        <f t="shared" si="0"/>
        <v>76</v>
      </c>
      <c r="AA11" s="24">
        <f t="shared" ref="AA11:AA16" si="3">X11</f>
        <v>68</v>
      </c>
      <c r="AB11" s="24">
        <f t="shared" si="1"/>
        <v>8</v>
      </c>
      <c r="AC11" s="24">
        <f t="shared" si="2"/>
        <v>76</v>
      </c>
      <c r="AK11" s="8"/>
    </row>
    <row r="12" spans="1:37" x14ac:dyDescent="0.25">
      <c r="B12" s="19" t="s">
        <v>146</v>
      </c>
      <c r="C12" s="19" t="s">
        <v>147</v>
      </c>
      <c r="D12" s="20"/>
      <c r="E12" s="20"/>
      <c r="F12" s="21">
        <v>16</v>
      </c>
      <c r="G12" s="21">
        <v>2</v>
      </c>
      <c r="H12" s="20">
        <v>17</v>
      </c>
      <c r="I12" s="20">
        <v>2</v>
      </c>
      <c r="J12" s="21">
        <v>17</v>
      </c>
      <c r="K12" s="21">
        <v>2</v>
      </c>
      <c r="L12" s="20">
        <v>18</v>
      </c>
      <c r="M12" s="20">
        <v>2</v>
      </c>
      <c r="N12" s="21"/>
      <c r="O12" s="21"/>
      <c r="P12" s="20"/>
      <c r="Q12" s="20"/>
      <c r="R12" s="21"/>
      <c r="S12" s="21"/>
      <c r="T12" s="20"/>
      <c r="U12" s="20"/>
      <c r="V12" s="21"/>
      <c r="W12" s="21"/>
      <c r="X12" s="23">
        <f>D12+F12+H12+J12+L12+N12+P12+R12+T12+V12</f>
        <v>68</v>
      </c>
      <c r="Y12" s="23">
        <f>E12+G12+I12+K12+M12+O12+Q12+S12+U12+W12</f>
        <v>8</v>
      </c>
      <c r="Z12" s="23">
        <f t="shared" si="0"/>
        <v>76</v>
      </c>
      <c r="AA12" s="24">
        <f t="shared" si="3"/>
        <v>68</v>
      </c>
      <c r="AB12" s="24">
        <f t="shared" si="1"/>
        <v>8</v>
      </c>
      <c r="AC12" s="24">
        <f t="shared" si="2"/>
        <v>76</v>
      </c>
      <c r="AK12" s="8"/>
    </row>
    <row r="13" spans="1:37" x14ac:dyDescent="0.25">
      <c r="B13" s="19" t="s">
        <v>66</v>
      </c>
      <c r="C13" s="19" t="s">
        <v>70</v>
      </c>
      <c r="D13" s="20">
        <v>17</v>
      </c>
      <c r="E13" s="20">
        <v>2</v>
      </c>
      <c r="F13" s="21">
        <v>15</v>
      </c>
      <c r="G13" s="21">
        <v>2</v>
      </c>
      <c r="H13" s="20">
        <v>16</v>
      </c>
      <c r="I13" s="20">
        <v>2</v>
      </c>
      <c r="J13" s="21">
        <v>16</v>
      </c>
      <c r="K13" s="21">
        <v>2</v>
      </c>
      <c r="L13" s="20"/>
      <c r="M13" s="20"/>
      <c r="N13" s="21"/>
      <c r="O13" s="21"/>
      <c r="P13" s="20"/>
      <c r="Q13" s="20"/>
      <c r="R13" s="21"/>
      <c r="S13" s="21"/>
      <c r="T13" s="20"/>
      <c r="U13" s="20"/>
      <c r="V13" s="21"/>
      <c r="W13" s="21"/>
      <c r="X13" s="23">
        <f>D13+F13+H13+J13+L13+N13+P13+R13+T13+V13</f>
        <v>64</v>
      </c>
      <c r="Y13" s="23">
        <f>E13+G13+I13+K13+M13+O13+Q13+S13+U13+W13</f>
        <v>8</v>
      </c>
      <c r="Z13" s="23">
        <f t="shared" si="0"/>
        <v>72</v>
      </c>
      <c r="AA13" s="24">
        <f t="shared" si="3"/>
        <v>64</v>
      </c>
      <c r="AB13" s="24">
        <f t="shared" si="1"/>
        <v>8</v>
      </c>
      <c r="AC13" s="24">
        <f t="shared" si="2"/>
        <v>72</v>
      </c>
      <c r="AK13" s="8"/>
    </row>
    <row r="14" spans="1:37" x14ac:dyDescent="0.25">
      <c r="A14" s="26"/>
      <c r="B14" s="27" t="s">
        <v>340</v>
      </c>
      <c r="C14" s="27" t="s">
        <v>341</v>
      </c>
      <c r="D14" s="28">
        <v>21</v>
      </c>
      <c r="E14" s="28">
        <v>2</v>
      </c>
      <c r="F14" s="29">
        <v>17</v>
      </c>
      <c r="G14" s="29">
        <v>2</v>
      </c>
      <c r="H14" s="28"/>
      <c r="I14" s="28"/>
      <c r="J14" s="29"/>
      <c r="K14" s="29"/>
      <c r="L14" s="28"/>
      <c r="M14" s="28"/>
      <c r="N14" s="29"/>
      <c r="O14" s="29"/>
      <c r="P14" s="28"/>
      <c r="Q14" s="28"/>
      <c r="R14" s="29"/>
      <c r="S14" s="29"/>
      <c r="T14" s="28"/>
      <c r="U14" s="28"/>
      <c r="V14" s="29"/>
      <c r="W14" s="29"/>
      <c r="X14" s="31">
        <f>D14+F14+H14+J14+L14+N14+P14+R14+T14+V14</f>
        <v>38</v>
      </c>
      <c r="Y14" s="31">
        <f>E14+G14+I14+K14+M14+O14+Q14+S14+U14+W14</f>
        <v>4</v>
      </c>
      <c r="Z14" s="31">
        <f t="shared" si="0"/>
        <v>42</v>
      </c>
      <c r="AA14" s="32">
        <f t="shared" si="3"/>
        <v>38</v>
      </c>
      <c r="AB14" s="32">
        <f t="shared" si="1"/>
        <v>4</v>
      </c>
      <c r="AC14" s="32">
        <f t="shared" si="2"/>
        <v>42</v>
      </c>
      <c r="AD14" s="33" t="s">
        <v>387</v>
      </c>
      <c r="AE14" s="34"/>
      <c r="AF14" s="34"/>
      <c r="AG14" s="34"/>
      <c r="AH14" s="34"/>
      <c r="AI14" s="34"/>
      <c r="AJ14" s="34"/>
      <c r="AK14" s="35"/>
    </row>
    <row r="15" spans="1:37" s="35" customFormat="1" x14ac:dyDescent="0.25">
      <c r="A15" s="2"/>
      <c r="B15" s="19" t="s">
        <v>361</v>
      </c>
      <c r="C15" s="19" t="s">
        <v>362</v>
      </c>
      <c r="D15" s="20"/>
      <c r="E15" s="20"/>
      <c r="F15" s="21">
        <v>14</v>
      </c>
      <c r="G15" s="21">
        <v>2</v>
      </c>
      <c r="H15" s="20"/>
      <c r="I15" s="20"/>
      <c r="J15" s="21"/>
      <c r="K15" s="21"/>
      <c r="L15" s="20"/>
      <c r="M15" s="20"/>
      <c r="N15" s="21"/>
      <c r="O15" s="21"/>
      <c r="P15" s="20"/>
      <c r="Q15" s="20"/>
      <c r="R15" s="21">
        <v>16</v>
      </c>
      <c r="S15" s="21">
        <v>2</v>
      </c>
      <c r="T15" s="20"/>
      <c r="U15" s="20"/>
      <c r="V15" s="21"/>
      <c r="W15" s="21"/>
      <c r="X15" s="23">
        <f>D15+F15+H15+J15+L15+N15+P15+R15+T15+V15</f>
        <v>30</v>
      </c>
      <c r="Y15" s="23">
        <f>E15+G15+I15+K15+M15+O15+Q15+S15+U15+W15</f>
        <v>4</v>
      </c>
      <c r="Z15" s="23">
        <f t="shared" si="0"/>
        <v>34</v>
      </c>
      <c r="AA15" s="24">
        <f t="shared" si="3"/>
        <v>30</v>
      </c>
      <c r="AB15" s="24">
        <f t="shared" si="1"/>
        <v>4</v>
      </c>
      <c r="AC15" s="24">
        <f t="shared" si="2"/>
        <v>34</v>
      </c>
      <c r="AD15" s="6"/>
      <c r="AE15" s="6"/>
      <c r="AF15" s="6"/>
      <c r="AG15" s="6"/>
      <c r="AH15" s="6"/>
      <c r="AI15" s="6"/>
      <c r="AJ15" s="6"/>
      <c r="AK15" s="8"/>
    </row>
    <row r="16" spans="1:37" s="35" customFormat="1" x14ac:dyDescent="0.25">
      <c r="A16" s="2"/>
      <c r="B16" s="19" t="s">
        <v>148</v>
      </c>
      <c r="C16" s="19" t="s">
        <v>149</v>
      </c>
      <c r="D16" s="20"/>
      <c r="E16" s="20"/>
      <c r="F16" s="21">
        <v>14</v>
      </c>
      <c r="G16" s="21">
        <v>2</v>
      </c>
      <c r="H16" s="20"/>
      <c r="I16" s="20"/>
      <c r="J16" s="21"/>
      <c r="K16" s="21"/>
      <c r="L16" s="20"/>
      <c r="M16" s="20"/>
      <c r="N16" s="21"/>
      <c r="O16" s="21"/>
      <c r="P16" s="20"/>
      <c r="Q16" s="20"/>
      <c r="R16" s="21"/>
      <c r="S16" s="21"/>
      <c r="T16" s="20"/>
      <c r="U16" s="20"/>
      <c r="V16" s="21"/>
      <c r="W16" s="21"/>
      <c r="X16" s="23">
        <f>D16+F16+H16+J16+L16+N16+P16+R16+T16+V16</f>
        <v>14</v>
      </c>
      <c r="Y16" s="23">
        <f>E16+G16+I16+K16+M16+O16+Q16+S16+U16+W16</f>
        <v>2</v>
      </c>
      <c r="Z16" s="23">
        <f t="shared" si="0"/>
        <v>16</v>
      </c>
      <c r="AA16" s="24">
        <f t="shared" si="3"/>
        <v>14</v>
      </c>
      <c r="AB16" s="24">
        <f t="shared" si="1"/>
        <v>2</v>
      </c>
      <c r="AC16" s="24">
        <f t="shared" si="2"/>
        <v>16</v>
      </c>
      <c r="AD16" s="6"/>
      <c r="AE16" s="6"/>
      <c r="AF16" s="6"/>
      <c r="AG16" s="6"/>
      <c r="AH16" s="6"/>
      <c r="AI16" s="6"/>
      <c r="AJ16" s="6"/>
      <c r="AK16" s="8"/>
    </row>
  </sheetData>
  <sortState ref="A8:CJ16">
    <sortCondition descending="1" ref="AC8:AC16"/>
  </sortState>
  <mergeCells count="24">
    <mergeCell ref="N5:O5"/>
    <mergeCell ref="P5:Q5"/>
    <mergeCell ref="R5:S5"/>
    <mergeCell ref="B5:B7"/>
    <mergeCell ref="C5:C7"/>
    <mergeCell ref="D5:E5"/>
    <mergeCell ref="F5:G5"/>
    <mergeCell ref="H5:I5"/>
    <mergeCell ref="T5:U5"/>
    <mergeCell ref="V5:W5"/>
    <mergeCell ref="X5:Z6"/>
    <mergeCell ref="AA5:AC6"/>
    <mergeCell ref="D6:E6"/>
    <mergeCell ref="F6:G6"/>
    <mergeCell ref="H6:I6"/>
    <mergeCell ref="T6:U6"/>
    <mergeCell ref="V6:W6"/>
    <mergeCell ref="J5:K5"/>
    <mergeCell ref="L5:M5"/>
    <mergeCell ref="J6:K6"/>
    <mergeCell ref="L6:M6"/>
    <mergeCell ref="N6:O6"/>
    <mergeCell ref="P6:Q6"/>
    <mergeCell ref="R6:S6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0"/>
  <sheetViews>
    <sheetView zoomScaleNormal="100" workbookViewId="0">
      <selection activeCell="T13" sqref="T13"/>
    </sheetView>
  </sheetViews>
  <sheetFormatPr defaultColWidth="11.44140625" defaultRowHeight="12" x14ac:dyDescent="0.3"/>
  <cols>
    <col min="1" max="1" width="1.5546875" style="2" bestFit="1" customWidth="1"/>
    <col min="2" max="2" width="26.44140625" style="4" customWidth="1"/>
    <col min="3" max="3" width="25.109375" style="4" customWidth="1"/>
    <col min="4" max="4" width="8.6640625" style="5" customWidth="1"/>
    <col min="5" max="22" width="8.6640625" style="6" customWidth="1"/>
    <col min="23" max="23" width="8.6640625" style="7" customWidth="1"/>
    <col min="24" max="24" width="6" style="6" bestFit="1" customWidth="1"/>
    <col min="25" max="25" width="7.88671875" style="6" bestFit="1" customWidth="1"/>
    <col min="26" max="26" width="5.109375" style="6" bestFit="1" customWidth="1"/>
    <col min="27" max="27" width="6" style="6" bestFit="1" customWidth="1"/>
    <col min="28" max="28" width="7.88671875" style="6" bestFit="1" customWidth="1"/>
    <col min="29" max="29" width="5.109375" style="6" bestFit="1" customWidth="1"/>
    <col min="30" max="30" width="28.5546875" style="6" bestFit="1" customWidth="1"/>
    <col min="31" max="36" width="21.6640625" style="6" customWidth="1"/>
    <col min="37" max="77" width="21.6640625" style="8" customWidth="1"/>
    <col min="78" max="16384" width="11.44140625" style="8"/>
  </cols>
  <sheetData>
    <row r="1" spans="1:39" x14ac:dyDescent="0.3">
      <c r="B1" s="3" t="s">
        <v>315</v>
      </c>
    </row>
    <row r="3" spans="1:39" x14ac:dyDescent="0.3">
      <c r="B3" s="9" t="s">
        <v>11</v>
      </c>
      <c r="C3" s="1" t="s">
        <v>337</v>
      </c>
      <c r="AK3" s="6"/>
      <c r="AL3" s="6"/>
      <c r="AM3" s="6"/>
    </row>
    <row r="4" spans="1:39" x14ac:dyDescent="0.3">
      <c r="AK4" s="6"/>
      <c r="AL4" s="6"/>
      <c r="AM4" s="6"/>
    </row>
    <row r="5" spans="1:39" s="7" customFormat="1" ht="12.75" customHeight="1" x14ac:dyDescent="0.3">
      <c r="A5" s="10"/>
      <c r="B5" s="77" t="s">
        <v>0</v>
      </c>
      <c r="C5" s="77" t="s">
        <v>29</v>
      </c>
      <c r="D5" s="57" t="s">
        <v>2</v>
      </c>
      <c r="E5" s="58"/>
      <c r="F5" s="59" t="s">
        <v>3</v>
      </c>
      <c r="G5" s="60"/>
      <c r="H5" s="57" t="s">
        <v>4</v>
      </c>
      <c r="I5" s="58"/>
      <c r="J5" s="59" t="s">
        <v>5</v>
      </c>
      <c r="K5" s="60"/>
      <c r="L5" s="57" t="s">
        <v>6</v>
      </c>
      <c r="M5" s="58"/>
      <c r="N5" s="59" t="s">
        <v>7</v>
      </c>
      <c r="O5" s="60"/>
      <c r="P5" s="57" t="s">
        <v>8</v>
      </c>
      <c r="Q5" s="58"/>
      <c r="R5" s="59" t="s">
        <v>9</v>
      </c>
      <c r="S5" s="60"/>
      <c r="T5" s="57" t="s">
        <v>10</v>
      </c>
      <c r="U5" s="58"/>
      <c r="V5" s="59" t="s">
        <v>17</v>
      </c>
      <c r="W5" s="60"/>
      <c r="X5" s="61" t="s">
        <v>16</v>
      </c>
      <c r="Y5" s="62"/>
      <c r="Z5" s="63"/>
      <c r="AA5" s="67" t="s">
        <v>15</v>
      </c>
      <c r="AB5" s="68"/>
      <c r="AC5" s="69"/>
    </row>
    <row r="6" spans="1:39" s="7" customFormat="1" x14ac:dyDescent="0.3">
      <c r="A6" s="10"/>
      <c r="B6" s="77"/>
      <c r="C6" s="77"/>
      <c r="D6" s="75" t="s">
        <v>18</v>
      </c>
      <c r="E6" s="76"/>
      <c r="F6" s="59" t="s">
        <v>19</v>
      </c>
      <c r="G6" s="60"/>
      <c r="H6" s="75" t="s">
        <v>20</v>
      </c>
      <c r="I6" s="76"/>
      <c r="J6" s="55" t="s">
        <v>21</v>
      </c>
      <c r="K6" s="56"/>
      <c r="L6" s="53" t="s">
        <v>22</v>
      </c>
      <c r="M6" s="54"/>
      <c r="N6" s="73" t="s">
        <v>23</v>
      </c>
      <c r="O6" s="74"/>
      <c r="P6" s="75" t="s">
        <v>24</v>
      </c>
      <c r="Q6" s="76"/>
      <c r="R6" s="55" t="s">
        <v>25</v>
      </c>
      <c r="S6" s="56"/>
      <c r="T6" s="53" t="s">
        <v>26</v>
      </c>
      <c r="U6" s="54"/>
      <c r="V6" s="55" t="s">
        <v>27</v>
      </c>
      <c r="W6" s="56"/>
      <c r="X6" s="64"/>
      <c r="Y6" s="65"/>
      <c r="Z6" s="66"/>
      <c r="AA6" s="70"/>
      <c r="AB6" s="71"/>
      <c r="AC6" s="72"/>
    </row>
    <row r="7" spans="1:39" s="7" customFormat="1" x14ac:dyDescent="0.3">
      <c r="A7" s="10"/>
      <c r="B7" s="78"/>
      <c r="C7" s="78"/>
      <c r="D7" s="11" t="s">
        <v>12</v>
      </c>
      <c r="E7" s="12" t="s">
        <v>14</v>
      </c>
      <c r="F7" s="13" t="s">
        <v>12</v>
      </c>
      <c r="G7" s="14" t="s">
        <v>14</v>
      </c>
      <c r="H7" s="11" t="s">
        <v>12</v>
      </c>
      <c r="I7" s="12" t="s">
        <v>14</v>
      </c>
      <c r="J7" s="13" t="s">
        <v>12</v>
      </c>
      <c r="K7" s="14" t="s">
        <v>14</v>
      </c>
      <c r="L7" s="11" t="s">
        <v>12</v>
      </c>
      <c r="M7" s="12" t="s">
        <v>14</v>
      </c>
      <c r="N7" s="13" t="s">
        <v>12</v>
      </c>
      <c r="O7" s="14" t="s">
        <v>14</v>
      </c>
      <c r="P7" s="11" t="s">
        <v>12</v>
      </c>
      <c r="Q7" s="12" t="s">
        <v>14</v>
      </c>
      <c r="R7" s="13" t="s">
        <v>12</v>
      </c>
      <c r="S7" s="14" t="s">
        <v>14</v>
      </c>
      <c r="T7" s="11" t="s">
        <v>12</v>
      </c>
      <c r="U7" s="12" t="s">
        <v>14</v>
      </c>
      <c r="V7" s="13" t="s">
        <v>12</v>
      </c>
      <c r="W7" s="14" t="s">
        <v>14</v>
      </c>
      <c r="X7" s="15" t="s">
        <v>12</v>
      </c>
      <c r="Y7" s="16" t="s">
        <v>14</v>
      </c>
      <c r="Z7" s="16" t="s">
        <v>1</v>
      </c>
      <c r="AA7" s="17" t="s">
        <v>12</v>
      </c>
      <c r="AB7" s="18" t="s">
        <v>14</v>
      </c>
      <c r="AC7" s="18" t="s">
        <v>1</v>
      </c>
    </row>
    <row r="8" spans="1:39" x14ac:dyDescent="0.25">
      <c r="A8" s="46">
        <v>1</v>
      </c>
      <c r="B8" s="47" t="s">
        <v>73</v>
      </c>
      <c r="C8" s="47" t="s">
        <v>86</v>
      </c>
      <c r="D8" s="48">
        <v>19</v>
      </c>
      <c r="E8" s="48">
        <v>2</v>
      </c>
      <c r="F8" s="48"/>
      <c r="G8" s="48"/>
      <c r="H8" s="48"/>
      <c r="I8" s="48"/>
      <c r="J8" s="48"/>
      <c r="K8" s="48"/>
      <c r="L8" s="49">
        <v>18</v>
      </c>
      <c r="M8" s="48">
        <v>2</v>
      </c>
      <c r="N8" s="48">
        <v>19</v>
      </c>
      <c r="O8" s="48">
        <v>2</v>
      </c>
      <c r="P8" s="49">
        <v>18</v>
      </c>
      <c r="Q8" s="48">
        <v>2</v>
      </c>
      <c r="R8" s="48">
        <v>21</v>
      </c>
      <c r="S8" s="48">
        <v>2</v>
      </c>
      <c r="T8" s="49">
        <v>19</v>
      </c>
      <c r="U8" s="48">
        <v>2</v>
      </c>
      <c r="V8" s="48">
        <v>21</v>
      </c>
      <c r="W8" s="48">
        <v>2</v>
      </c>
      <c r="X8" s="50">
        <f>D8+F8+H8+J8+L8+N8+P8+R8+T8+V8</f>
        <v>135</v>
      </c>
      <c r="Y8" s="50">
        <f>E8+G8+I8+K8+M8+O8+Q8+S8+U8+W8</f>
        <v>14</v>
      </c>
      <c r="Z8" s="50">
        <f>X8+Y8</f>
        <v>149</v>
      </c>
      <c r="AA8" s="50">
        <f>3*21+2*19</f>
        <v>101</v>
      </c>
      <c r="AB8" s="50">
        <f>Y8</f>
        <v>14</v>
      </c>
      <c r="AC8" s="50">
        <f>AA8+AB8</f>
        <v>115</v>
      </c>
      <c r="AD8" s="51" t="s">
        <v>389</v>
      </c>
    </row>
    <row r="9" spans="1:39" x14ac:dyDescent="0.25">
      <c r="A9" s="46">
        <v>2</v>
      </c>
      <c r="B9" s="47" t="s">
        <v>77</v>
      </c>
      <c r="C9" s="47" t="s">
        <v>82</v>
      </c>
      <c r="D9" s="49">
        <v>12</v>
      </c>
      <c r="E9" s="48">
        <v>2</v>
      </c>
      <c r="F9" s="48">
        <v>21</v>
      </c>
      <c r="G9" s="48">
        <v>2</v>
      </c>
      <c r="H9" s="49">
        <v>13</v>
      </c>
      <c r="I9" s="48">
        <v>2</v>
      </c>
      <c r="J9" s="49">
        <v>13</v>
      </c>
      <c r="K9" s="48">
        <v>2</v>
      </c>
      <c r="L9" s="49"/>
      <c r="M9" s="48"/>
      <c r="N9" s="48">
        <v>17</v>
      </c>
      <c r="O9" s="48">
        <v>2</v>
      </c>
      <c r="P9" s="49">
        <v>10</v>
      </c>
      <c r="Q9" s="48">
        <v>2</v>
      </c>
      <c r="R9" s="48">
        <v>21</v>
      </c>
      <c r="S9" s="48">
        <v>2</v>
      </c>
      <c r="T9" s="49">
        <v>10</v>
      </c>
      <c r="U9" s="48">
        <v>2</v>
      </c>
      <c r="V9" s="48">
        <v>18</v>
      </c>
      <c r="W9" s="48">
        <v>2</v>
      </c>
      <c r="X9" s="50">
        <f>D9+F9+H9+J9+L9+N9+P9+R9+T9</f>
        <v>117</v>
      </c>
      <c r="Y9" s="50">
        <f>E9+G9+I9+K9+M9+O9+Q9+S9+U9+W9</f>
        <v>18</v>
      </c>
      <c r="Z9" s="50">
        <f>X9+Y9</f>
        <v>135</v>
      </c>
      <c r="AA9" s="50">
        <f>2*21+17+2*18</f>
        <v>95</v>
      </c>
      <c r="AB9" s="50">
        <f>Y9</f>
        <v>18</v>
      </c>
      <c r="AC9" s="50">
        <f>AA9+AB9</f>
        <v>113</v>
      </c>
      <c r="AD9" s="51" t="s">
        <v>389</v>
      </c>
    </row>
    <row r="10" spans="1:39" x14ac:dyDescent="0.25">
      <c r="A10" s="46">
        <v>3</v>
      </c>
      <c r="B10" s="47" t="s">
        <v>150</v>
      </c>
      <c r="C10" s="47" t="s">
        <v>151</v>
      </c>
      <c r="D10" s="48"/>
      <c r="E10" s="48"/>
      <c r="F10" s="48">
        <v>19</v>
      </c>
      <c r="G10" s="48">
        <v>2</v>
      </c>
      <c r="H10" s="48">
        <v>21</v>
      </c>
      <c r="I10" s="48">
        <v>2</v>
      </c>
      <c r="J10" s="48">
        <v>21</v>
      </c>
      <c r="K10" s="48">
        <v>2</v>
      </c>
      <c r="L10" s="48">
        <v>21</v>
      </c>
      <c r="M10" s="48">
        <v>2</v>
      </c>
      <c r="N10" s="48"/>
      <c r="O10" s="48"/>
      <c r="P10" s="48"/>
      <c r="Q10" s="48"/>
      <c r="R10" s="48"/>
      <c r="S10" s="48"/>
      <c r="T10" s="48"/>
      <c r="U10" s="48"/>
      <c r="V10" s="48">
        <v>19</v>
      </c>
      <c r="W10" s="48">
        <v>2</v>
      </c>
      <c r="X10" s="50">
        <f>D10+F10+H10+J10+L10+N10+P10+R10+T10+V10</f>
        <v>101</v>
      </c>
      <c r="Y10" s="50">
        <f>E10+G10+I10+K10+M10+O10+Q10+S10+U10+W10</f>
        <v>10</v>
      </c>
      <c r="Z10" s="50">
        <f>X10+Y10</f>
        <v>111</v>
      </c>
      <c r="AA10" s="50">
        <f>3*21+2*19</f>
        <v>101</v>
      </c>
      <c r="AB10" s="50">
        <f>Y10</f>
        <v>10</v>
      </c>
      <c r="AC10" s="50">
        <f>AA10+AB10</f>
        <v>111</v>
      </c>
      <c r="AD10" s="51" t="s">
        <v>388</v>
      </c>
      <c r="AE10" s="44"/>
    </row>
    <row r="11" spans="1:39" x14ac:dyDescent="0.25">
      <c r="B11" s="19" t="s">
        <v>152</v>
      </c>
      <c r="C11" s="19" t="s">
        <v>153</v>
      </c>
      <c r="D11" s="20"/>
      <c r="E11" s="20"/>
      <c r="F11" s="21">
        <v>18</v>
      </c>
      <c r="G11" s="21">
        <v>2</v>
      </c>
      <c r="H11" s="20">
        <v>19</v>
      </c>
      <c r="I11" s="20">
        <v>2</v>
      </c>
      <c r="J11" s="21">
        <v>17</v>
      </c>
      <c r="K11" s="21">
        <v>2</v>
      </c>
      <c r="L11" s="20"/>
      <c r="M11" s="20"/>
      <c r="N11" s="21"/>
      <c r="O11" s="21"/>
      <c r="P11" s="20">
        <v>17</v>
      </c>
      <c r="Q11" s="20">
        <v>2</v>
      </c>
      <c r="R11" s="37">
        <v>15</v>
      </c>
      <c r="S11" s="21">
        <v>2</v>
      </c>
      <c r="T11" s="20">
        <v>21</v>
      </c>
      <c r="U11" s="20">
        <v>2</v>
      </c>
      <c r="V11" s="37">
        <v>14</v>
      </c>
      <c r="W11" s="21">
        <v>2</v>
      </c>
      <c r="X11" s="23">
        <f>D11+F11+H11+J11+L11+N11+P11+R11+T11+V11</f>
        <v>121</v>
      </c>
      <c r="Y11" s="23">
        <f>E11+G11+I11+K11+M11+O11+Q11+S11+U11+W11</f>
        <v>14</v>
      </c>
      <c r="Z11" s="23">
        <f>X11+Y11</f>
        <v>135</v>
      </c>
      <c r="AA11" s="24">
        <f>21+19+18+2*17</f>
        <v>92</v>
      </c>
      <c r="AB11" s="24">
        <f>Y11</f>
        <v>14</v>
      </c>
      <c r="AC11" s="24">
        <f>AA11+AB11</f>
        <v>106</v>
      </c>
      <c r="AD11" s="45" t="s">
        <v>385</v>
      </c>
    </row>
    <row r="12" spans="1:39" x14ac:dyDescent="0.25">
      <c r="B12" s="19" t="s">
        <v>154</v>
      </c>
      <c r="C12" s="19" t="s">
        <v>155</v>
      </c>
      <c r="D12" s="20"/>
      <c r="E12" s="20"/>
      <c r="F12" s="21">
        <v>17</v>
      </c>
      <c r="G12" s="21">
        <v>2</v>
      </c>
      <c r="H12" s="20">
        <v>17</v>
      </c>
      <c r="I12" s="20">
        <v>2</v>
      </c>
      <c r="J12" s="21">
        <v>18</v>
      </c>
      <c r="K12" s="21">
        <v>2</v>
      </c>
      <c r="L12" s="20">
        <v>19</v>
      </c>
      <c r="M12" s="20">
        <v>2</v>
      </c>
      <c r="N12" s="37">
        <v>10</v>
      </c>
      <c r="O12" s="21">
        <v>2</v>
      </c>
      <c r="P12" s="20"/>
      <c r="Q12" s="20"/>
      <c r="R12" s="37">
        <v>10</v>
      </c>
      <c r="S12" s="21">
        <v>2</v>
      </c>
      <c r="T12" s="20">
        <v>14</v>
      </c>
      <c r="U12" s="20">
        <v>2</v>
      </c>
      <c r="V12" s="37">
        <v>10</v>
      </c>
      <c r="W12" s="21">
        <v>2</v>
      </c>
      <c r="X12" s="23">
        <f>D12+F12+H12+J12+L12+N12+P12+R12+T12+V12</f>
        <v>115</v>
      </c>
      <c r="Y12" s="23">
        <f>E12+G12+I12+K12+M12+O12+Q12+S12+U12+W12</f>
        <v>16</v>
      </c>
      <c r="Z12" s="23">
        <f>X12+Y12</f>
        <v>131</v>
      </c>
      <c r="AA12" s="24">
        <f>19+18+2*17+14</f>
        <v>85</v>
      </c>
      <c r="AB12" s="24">
        <f>Y12</f>
        <v>16</v>
      </c>
      <c r="AC12" s="24">
        <f>AA12+AB12</f>
        <v>101</v>
      </c>
    </row>
    <row r="13" spans="1:39" x14ac:dyDescent="0.25">
      <c r="B13" s="19" t="s">
        <v>75</v>
      </c>
      <c r="C13" s="19" t="s">
        <v>84</v>
      </c>
      <c r="D13" s="20">
        <v>18</v>
      </c>
      <c r="E13" s="20">
        <v>2</v>
      </c>
      <c r="F13" s="21">
        <v>16</v>
      </c>
      <c r="G13" s="21">
        <v>2</v>
      </c>
      <c r="H13" s="22">
        <v>8</v>
      </c>
      <c r="I13" s="20">
        <v>2</v>
      </c>
      <c r="J13" s="21"/>
      <c r="K13" s="21"/>
      <c r="L13" s="22">
        <v>15</v>
      </c>
      <c r="M13" s="20">
        <v>2</v>
      </c>
      <c r="N13" s="21">
        <v>16</v>
      </c>
      <c r="O13" s="21">
        <v>2</v>
      </c>
      <c r="P13" s="22">
        <v>11</v>
      </c>
      <c r="Q13" s="20">
        <v>2</v>
      </c>
      <c r="R13" s="37">
        <v>12</v>
      </c>
      <c r="S13" s="21">
        <v>2</v>
      </c>
      <c r="T13" s="22">
        <v>14</v>
      </c>
      <c r="U13" s="20">
        <v>2</v>
      </c>
      <c r="V13" s="21">
        <v>16</v>
      </c>
      <c r="W13" s="21">
        <v>2</v>
      </c>
      <c r="X13" s="23">
        <f>D13+F13+H13+J13+L13+N13+P13+R13+T13+V13</f>
        <v>126</v>
      </c>
      <c r="Y13" s="23">
        <f>E13+G13+I13+K13+M13+O13+Q13+S13+U13+W13</f>
        <v>18</v>
      </c>
      <c r="Z13" s="23">
        <f>X13+Y13</f>
        <v>144</v>
      </c>
      <c r="AA13" s="24">
        <f>18+4*16</f>
        <v>82</v>
      </c>
      <c r="AB13" s="24">
        <f>Y13</f>
        <v>18</v>
      </c>
      <c r="AC13" s="24">
        <f>AA13+AB13</f>
        <v>100</v>
      </c>
    </row>
    <row r="14" spans="1:39" x14ac:dyDescent="0.25">
      <c r="B14" s="19" t="s">
        <v>74</v>
      </c>
      <c r="C14" s="19" t="s">
        <v>85</v>
      </c>
      <c r="D14" s="22">
        <v>14</v>
      </c>
      <c r="E14" s="20">
        <v>2</v>
      </c>
      <c r="F14" s="37">
        <v>13</v>
      </c>
      <c r="G14" s="21">
        <v>2</v>
      </c>
      <c r="H14" s="20">
        <v>14</v>
      </c>
      <c r="I14" s="20">
        <v>2</v>
      </c>
      <c r="J14" s="21">
        <v>14</v>
      </c>
      <c r="K14" s="21">
        <v>2</v>
      </c>
      <c r="L14" s="20"/>
      <c r="M14" s="20"/>
      <c r="N14" s="21">
        <v>18</v>
      </c>
      <c r="O14" s="21">
        <v>2</v>
      </c>
      <c r="P14" s="22">
        <v>12</v>
      </c>
      <c r="Q14" s="20">
        <v>2</v>
      </c>
      <c r="R14" s="21">
        <v>18</v>
      </c>
      <c r="S14" s="21">
        <v>2</v>
      </c>
      <c r="T14" s="20">
        <v>16</v>
      </c>
      <c r="U14" s="20">
        <v>2</v>
      </c>
      <c r="V14" s="37">
        <v>11</v>
      </c>
      <c r="W14" s="21">
        <v>2</v>
      </c>
      <c r="X14" s="23">
        <f>D14+F14+H14+J14+L14+N14+P14+R14+T14+V14</f>
        <v>130</v>
      </c>
      <c r="Y14" s="23">
        <f>E14+G14+I14+K14+M14+O14+Q14+S14+U14+W14</f>
        <v>18</v>
      </c>
      <c r="Z14" s="23">
        <f>X14+Y14</f>
        <v>148</v>
      </c>
      <c r="AA14" s="24">
        <f>16+2*18+2*14</f>
        <v>80</v>
      </c>
      <c r="AB14" s="24">
        <f>Y14</f>
        <v>18</v>
      </c>
      <c r="AC14" s="24">
        <f>AA14+AB14</f>
        <v>98</v>
      </c>
    </row>
    <row r="15" spans="1:39" x14ac:dyDescent="0.25">
      <c r="B15" s="19" t="s">
        <v>76</v>
      </c>
      <c r="C15" s="19" t="s">
        <v>83</v>
      </c>
      <c r="D15" s="20">
        <v>17</v>
      </c>
      <c r="E15" s="20">
        <v>2</v>
      </c>
      <c r="F15" s="21"/>
      <c r="G15" s="21"/>
      <c r="H15" s="20">
        <v>13</v>
      </c>
      <c r="I15" s="20">
        <v>2</v>
      </c>
      <c r="J15" s="21"/>
      <c r="K15" s="21"/>
      <c r="L15" s="20"/>
      <c r="M15" s="20"/>
      <c r="N15" s="21"/>
      <c r="O15" s="21"/>
      <c r="P15" s="20"/>
      <c r="Q15" s="20"/>
      <c r="R15" s="21">
        <v>14</v>
      </c>
      <c r="S15" s="21">
        <v>2</v>
      </c>
      <c r="T15" s="20">
        <v>17</v>
      </c>
      <c r="U15" s="20">
        <v>2</v>
      </c>
      <c r="V15" s="21">
        <v>17</v>
      </c>
      <c r="W15" s="21">
        <v>2</v>
      </c>
      <c r="X15" s="23">
        <f>D15+F15+H15+J15+L15+N15+P15+R15+T15+V15</f>
        <v>78</v>
      </c>
      <c r="Y15" s="23">
        <f>E15+G15+I15+K15+M15+O15+Q15+S15+U15+W15</f>
        <v>10</v>
      </c>
      <c r="Z15" s="23">
        <f>X15+Y15</f>
        <v>88</v>
      </c>
      <c r="AA15" s="24">
        <f>X15</f>
        <v>78</v>
      </c>
      <c r="AB15" s="24">
        <f>Y15</f>
        <v>10</v>
      </c>
      <c r="AC15" s="24">
        <f>AA15+AB15</f>
        <v>88</v>
      </c>
    </row>
    <row r="16" spans="1:39" x14ac:dyDescent="0.25">
      <c r="B16" s="19" t="s">
        <v>164</v>
      </c>
      <c r="C16" s="19" t="s">
        <v>330</v>
      </c>
      <c r="D16" s="20"/>
      <c r="E16" s="20"/>
      <c r="F16" s="37">
        <v>10</v>
      </c>
      <c r="G16" s="21">
        <v>2</v>
      </c>
      <c r="H16" s="22">
        <v>4</v>
      </c>
      <c r="I16" s="20">
        <v>2</v>
      </c>
      <c r="J16" s="21">
        <v>13</v>
      </c>
      <c r="K16" s="21">
        <v>2</v>
      </c>
      <c r="L16" s="20"/>
      <c r="M16" s="20"/>
      <c r="N16" s="21"/>
      <c r="O16" s="21"/>
      <c r="P16" s="20">
        <v>14</v>
      </c>
      <c r="Q16" s="20">
        <v>2</v>
      </c>
      <c r="R16" s="21"/>
      <c r="S16" s="21"/>
      <c r="T16" s="20">
        <v>16</v>
      </c>
      <c r="U16" s="20">
        <v>2</v>
      </c>
      <c r="V16" s="21">
        <v>13</v>
      </c>
      <c r="W16" s="21">
        <v>2</v>
      </c>
      <c r="X16" s="23">
        <f>D16+F16+H16+J16+L16+N16+P16+R16+T16+V16</f>
        <v>70</v>
      </c>
      <c r="Y16" s="23">
        <f>E16+G16+I16+K16+M16+O16+Q16+S16+U16+W16</f>
        <v>12</v>
      </c>
      <c r="Z16" s="23">
        <f>X16+Y16</f>
        <v>82</v>
      </c>
      <c r="AA16" s="24">
        <f>3*13+14+16</f>
        <v>69</v>
      </c>
      <c r="AB16" s="24">
        <f>Y16</f>
        <v>12</v>
      </c>
      <c r="AC16" s="24">
        <f>AA16+AB16</f>
        <v>81</v>
      </c>
    </row>
    <row r="17" spans="1:77" x14ac:dyDescent="0.25">
      <c r="B17" s="19" t="s">
        <v>303</v>
      </c>
      <c r="C17" s="19" t="s">
        <v>305</v>
      </c>
      <c r="D17" s="20"/>
      <c r="E17" s="20"/>
      <c r="F17" s="21"/>
      <c r="G17" s="21"/>
      <c r="H17" s="20"/>
      <c r="I17" s="20"/>
      <c r="J17" s="21"/>
      <c r="K17" s="21"/>
      <c r="L17" s="20"/>
      <c r="M17" s="20"/>
      <c r="N17" s="21">
        <v>14</v>
      </c>
      <c r="O17" s="21">
        <v>2</v>
      </c>
      <c r="P17" s="20">
        <v>15</v>
      </c>
      <c r="Q17" s="20">
        <v>2</v>
      </c>
      <c r="R17" s="21"/>
      <c r="S17" s="21"/>
      <c r="T17" s="20">
        <v>18</v>
      </c>
      <c r="U17" s="20">
        <v>2</v>
      </c>
      <c r="V17" s="21">
        <v>15</v>
      </c>
      <c r="W17" s="21">
        <v>2</v>
      </c>
      <c r="X17" s="23">
        <f>D17+F17+H17+J17+L17+N17+P17+R17+T17+V17</f>
        <v>62</v>
      </c>
      <c r="Y17" s="23">
        <f>E17+G17+I17+K17+M17+O17+Q17+S17+U17+W17</f>
        <v>8</v>
      </c>
      <c r="Z17" s="23">
        <f>X17+Y17</f>
        <v>70</v>
      </c>
      <c r="AA17" s="24">
        <f>X17</f>
        <v>62</v>
      </c>
      <c r="AB17" s="24">
        <f>Y17</f>
        <v>8</v>
      </c>
      <c r="AC17" s="24">
        <f>AA17+AB17</f>
        <v>70</v>
      </c>
    </row>
    <row r="18" spans="1:77" x14ac:dyDescent="0.25">
      <c r="B18" s="19" t="s">
        <v>266</v>
      </c>
      <c r="C18" s="19" t="s">
        <v>267</v>
      </c>
      <c r="D18" s="20"/>
      <c r="E18" s="20"/>
      <c r="F18" s="21"/>
      <c r="G18" s="21"/>
      <c r="H18" s="20"/>
      <c r="I18" s="20"/>
      <c r="J18" s="21"/>
      <c r="K18" s="21"/>
      <c r="L18" s="20">
        <v>17</v>
      </c>
      <c r="M18" s="20">
        <v>2</v>
      </c>
      <c r="N18" s="21">
        <v>15</v>
      </c>
      <c r="O18" s="21">
        <v>2</v>
      </c>
      <c r="P18" s="20"/>
      <c r="Q18" s="20"/>
      <c r="R18" s="21">
        <v>17</v>
      </c>
      <c r="S18" s="21">
        <v>2</v>
      </c>
      <c r="T18" s="20"/>
      <c r="U18" s="20"/>
      <c r="V18" s="21"/>
      <c r="W18" s="21"/>
      <c r="X18" s="23">
        <f>D18+F18+H18+J18+L18+N18+P18+R18+T18+V18</f>
        <v>49</v>
      </c>
      <c r="Y18" s="23">
        <f>E18+G18+I18+K18+M18+O18+Q18+S18+U18+W18</f>
        <v>6</v>
      </c>
      <c r="Z18" s="23">
        <f>X18+Y18</f>
        <v>55</v>
      </c>
      <c r="AA18" s="24">
        <f>X18</f>
        <v>49</v>
      </c>
      <c r="AB18" s="24">
        <f>Y18</f>
        <v>6</v>
      </c>
      <c r="AC18" s="24">
        <f>AA18+AB18</f>
        <v>55</v>
      </c>
    </row>
    <row r="19" spans="1:77" x14ac:dyDescent="0.25">
      <c r="B19" s="19" t="s">
        <v>171</v>
      </c>
      <c r="C19" s="19" t="s">
        <v>172</v>
      </c>
      <c r="D19" s="20"/>
      <c r="E19" s="20"/>
      <c r="F19" s="21">
        <v>7</v>
      </c>
      <c r="G19" s="21">
        <v>2</v>
      </c>
      <c r="H19" s="20">
        <v>9</v>
      </c>
      <c r="I19" s="20">
        <v>2</v>
      </c>
      <c r="J19" s="21"/>
      <c r="K19" s="21"/>
      <c r="L19" s="20"/>
      <c r="M19" s="20"/>
      <c r="N19" s="21"/>
      <c r="O19" s="21"/>
      <c r="P19" s="20">
        <v>14</v>
      </c>
      <c r="Q19" s="20">
        <v>2</v>
      </c>
      <c r="R19" s="21"/>
      <c r="S19" s="21"/>
      <c r="T19" s="20">
        <v>9</v>
      </c>
      <c r="U19" s="20">
        <v>2</v>
      </c>
      <c r="V19" s="21"/>
      <c r="W19" s="21"/>
      <c r="X19" s="23">
        <f>D19+F19+H19+J19+L19+N19+P19+R19+T19+V19</f>
        <v>39</v>
      </c>
      <c r="Y19" s="23">
        <f>E19+G19+I19+K19+M19+O19+Q19+S19+U19+W19</f>
        <v>8</v>
      </c>
      <c r="Z19" s="23">
        <f>X19+Y19</f>
        <v>47</v>
      </c>
      <c r="AA19" s="24">
        <f>X19</f>
        <v>39</v>
      </c>
      <c r="AB19" s="24">
        <f>Y19</f>
        <v>8</v>
      </c>
      <c r="AC19" s="24">
        <f>AA19+AB19</f>
        <v>47</v>
      </c>
    </row>
    <row r="20" spans="1:77" x14ac:dyDescent="0.25">
      <c r="B20" s="19" t="s">
        <v>45</v>
      </c>
      <c r="C20" s="19" t="s">
        <v>182</v>
      </c>
      <c r="D20" s="20"/>
      <c r="E20" s="20"/>
      <c r="F20" s="21"/>
      <c r="G20" s="21"/>
      <c r="H20" s="20"/>
      <c r="I20" s="20"/>
      <c r="J20" s="21"/>
      <c r="K20" s="21"/>
      <c r="L20" s="20"/>
      <c r="M20" s="20"/>
      <c r="N20" s="21"/>
      <c r="O20" s="21"/>
      <c r="P20" s="20">
        <v>16</v>
      </c>
      <c r="Q20" s="20">
        <v>2</v>
      </c>
      <c r="R20" s="21"/>
      <c r="S20" s="21"/>
      <c r="T20" s="20">
        <v>11</v>
      </c>
      <c r="U20" s="20">
        <v>2</v>
      </c>
      <c r="V20" s="21">
        <v>6</v>
      </c>
      <c r="W20" s="21">
        <v>2</v>
      </c>
      <c r="X20" s="23">
        <f>D20+F20+H20+J20+L20+N20+P20+R20+T20+V20</f>
        <v>33</v>
      </c>
      <c r="Y20" s="23">
        <f>E20+G20+I20+K20+M20+O20+Q20+S20+U20+W20</f>
        <v>6</v>
      </c>
      <c r="Z20" s="23">
        <f>X20+Y20</f>
        <v>39</v>
      </c>
      <c r="AA20" s="24">
        <f>X20</f>
        <v>33</v>
      </c>
      <c r="AB20" s="24">
        <f>Y20</f>
        <v>6</v>
      </c>
      <c r="AC20" s="24">
        <f>AA20+AB20</f>
        <v>39</v>
      </c>
    </row>
    <row r="21" spans="1:77" x14ac:dyDescent="0.25">
      <c r="B21" s="19" t="s">
        <v>72</v>
      </c>
      <c r="C21" s="19" t="s">
        <v>81</v>
      </c>
      <c r="D21" s="20">
        <v>16</v>
      </c>
      <c r="E21" s="20">
        <v>2</v>
      </c>
      <c r="F21" s="21"/>
      <c r="G21" s="21"/>
      <c r="H21" s="20"/>
      <c r="I21" s="20"/>
      <c r="J21" s="21">
        <v>16</v>
      </c>
      <c r="K21" s="21">
        <v>2</v>
      </c>
      <c r="L21" s="20"/>
      <c r="M21" s="20"/>
      <c r="N21" s="21"/>
      <c r="O21" s="21"/>
      <c r="P21" s="20"/>
      <c r="Q21" s="20"/>
      <c r="R21" s="21"/>
      <c r="S21" s="21"/>
      <c r="T21" s="20"/>
      <c r="U21" s="20"/>
      <c r="V21" s="21"/>
      <c r="W21" s="21"/>
      <c r="X21" s="23">
        <f>D21+F21+H21+J21+L21+N21+P21+R21+T21+V21</f>
        <v>32</v>
      </c>
      <c r="Y21" s="23">
        <f>E21+G21+I21+K21+M21+O21+Q21+S21+U21+W21</f>
        <v>4</v>
      </c>
      <c r="Z21" s="23">
        <f>X21+Y21</f>
        <v>36</v>
      </c>
      <c r="AA21" s="24">
        <f>X21</f>
        <v>32</v>
      </c>
      <c r="AB21" s="24">
        <f>Y21</f>
        <v>4</v>
      </c>
      <c r="AC21" s="24">
        <f>AA21+AB21</f>
        <v>36</v>
      </c>
    </row>
    <row r="22" spans="1:77" x14ac:dyDescent="0.25">
      <c r="A22" s="26"/>
      <c r="B22" s="27" t="s">
        <v>352</v>
      </c>
      <c r="C22" s="27" t="s">
        <v>353</v>
      </c>
      <c r="D22" s="28"/>
      <c r="E22" s="28"/>
      <c r="F22" s="29"/>
      <c r="G22" s="29"/>
      <c r="H22" s="28"/>
      <c r="I22" s="28"/>
      <c r="J22" s="29"/>
      <c r="K22" s="29"/>
      <c r="L22" s="28"/>
      <c r="M22" s="28"/>
      <c r="N22" s="29">
        <v>12</v>
      </c>
      <c r="O22" s="29">
        <v>2</v>
      </c>
      <c r="P22" s="28"/>
      <c r="Q22" s="28"/>
      <c r="R22" s="29"/>
      <c r="S22" s="29"/>
      <c r="T22" s="28">
        <v>8</v>
      </c>
      <c r="U22" s="28">
        <v>2</v>
      </c>
      <c r="V22" s="29">
        <v>8</v>
      </c>
      <c r="W22" s="29">
        <v>2</v>
      </c>
      <c r="X22" s="31">
        <f>D22+F22+H22+J22+L22+N22+P22+R22+T22+V22</f>
        <v>28</v>
      </c>
      <c r="Y22" s="31">
        <f>E22+G22+I22+K22+M22+O22+Q22+S22+U22+W22</f>
        <v>6</v>
      </c>
      <c r="Z22" s="31">
        <f>X22+Y22</f>
        <v>34</v>
      </c>
      <c r="AA22" s="32">
        <f>X22</f>
        <v>28</v>
      </c>
      <c r="AB22" s="32">
        <f>Y22</f>
        <v>6</v>
      </c>
      <c r="AC22" s="32">
        <f>AA22+AB22</f>
        <v>34</v>
      </c>
      <c r="AD22" s="33" t="s">
        <v>342</v>
      </c>
      <c r="AE22" s="34"/>
      <c r="AF22" s="34"/>
      <c r="AG22" s="34"/>
      <c r="AH22" s="34"/>
      <c r="AI22" s="34"/>
      <c r="AJ22" s="34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</row>
    <row r="23" spans="1:77" x14ac:dyDescent="0.25">
      <c r="B23" s="19" t="s">
        <v>115</v>
      </c>
      <c r="C23" s="19" t="s">
        <v>116</v>
      </c>
      <c r="D23" s="20"/>
      <c r="E23" s="20"/>
      <c r="F23" s="21"/>
      <c r="G23" s="21"/>
      <c r="H23" s="20">
        <v>16</v>
      </c>
      <c r="I23" s="20">
        <v>2</v>
      </c>
      <c r="J23" s="21">
        <v>11</v>
      </c>
      <c r="K23" s="21">
        <v>2</v>
      </c>
      <c r="L23" s="20"/>
      <c r="M23" s="20"/>
      <c r="N23" s="21"/>
      <c r="O23" s="21"/>
      <c r="P23" s="20"/>
      <c r="Q23" s="20"/>
      <c r="R23" s="21"/>
      <c r="S23" s="21"/>
      <c r="T23" s="20"/>
      <c r="U23" s="20"/>
      <c r="V23" s="21"/>
      <c r="W23" s="21"/>
      <c r="X23" s="23">
        <f>D23+F23+H23+J23+L23+N23+P23+R23+T23+V23</f>
        <v>27</v>
      </c>
      <c r="Y23" s="23">
        <f>E23+G23+I23+K23+M23+O23+Q23+S23+U23+W23</f>
        <v>4</v>
      </c>
      <c r="Z23" s="23">
        <f>X23+Y23</f>
        <v>31</v>
      </c>
      <c r="AA23" s="24">
        <f>X23</f>
        <v>27</v>
      </c>
      <c r="AB23" s="24">
        <f>Y23</f>
        <v>4</v>
      </c>
      <c r="AC23" s="24">
        <f>AA23+AB23</f>
        <v>31</v>
      </c>
    </row>
    <row r="24" spans="1:77" x14ac:dyDescent="0.25">
      <c r="B24" s="19" t="s">
        <v>247</v>
      </c>
      <c r="C24" s="19" t="s">
        <v>248</v>
      </c>
      <c r="D24" s="20"/>
      <c r="E24" s="20"/>
      <c r="F24" s="21"/>
      <c r="G24" s="21"/>
      <c r="H24" s="20"/>
      <c r="I24" s="20"/>
      <c r="J24" s="21">
        <v>10</v>
      </c>
      <c r="K24" s="21">
        <v>2</v>
      </c>
      <c r="L24" s="20">
        <v>16</v>
      </c>
      <c r="M24" s="20">
        <v>2</v>
      </c>
      <c r="N24" s="21"/>
      <c r="O24" s="21"/>
      <c r="P24" s="20"/>
      <c r="Q24" s="20"/>
      <c r="R24" s="21"/>
      <c r="S24" s="21"/>
      <c r="T24" s="20"/>
      <c r="U24" s="20"/>
      <c r="V24" s="21"/>
      <c r="W24" s="21"/>
      <c r="X24" s="23">
        <f>D24+F24+H24+J24+L24+N24+P24+R24+T24+V24</f>
        <v>26</v>
      </c>
      <c r="Y24" s="23">
        <f>E24+G24+I24+K24+M24+O24+Q24+S24+U24+W24</f>
        <v>4</v>
      </c>
      <c r="Z24" s="23">
        <f>X24+Y24</f>
        <v>30</v>
      </c>
      <c r="AA24" s="24">
        <f>X24</f>
        <v>26</v>
      </c>
      <c r="AB24" s="24">
        <f>Y24</f>
        <v>4</v>
      </c>
      <c r="AC24" s="24">
        <f>AA24+AB24</f>
        <v>30</v>
      </c>
    </row>
    <row r="25" spans="1:77" s="35" customFormat="1" x14ac:dyDescent="0.25">
      <c r="A25" s="2"/>
      <c r="B25" s="19" t="s">
        <v>268</v>
      </c>
      <c r="C25" s="19" t="s">
        <v>269</v>
      </c>
      <c r="D25" s="20"/>
      <c r="E25" s="20"/>
      <c r="F25" s="21"/>
      <c r="G25" s="21"/>
      <c r="H25" s="20"/>
      <c r="I25" s="20"/>
      <c r="J25" s="21"/>
      <c r="K25" s="21"/>
      <c r="L25" s="20">
        <v>14</v>
      </c>
      <c r="M25" s="20">
        <v>2</v>
      </c>
      <c r="N25" s="21">
        <v>9</v>
      </c>
      <c r="O25" s="21">
        <v>2</v>
      </c>
      <c r="P25" s="20"/>
      <c r="Q25" s="20"/>
      <c r="R25" s="21"/>
      <c r="S25" s="21"/>
      <c r="T25" s="20"/>
      <c r="U25" s="20"/>
      <c r="V25" s="21"/>
      <c r="W25" s="21"/>
      <c r="X25" s="23">
        <f>D25+F25+H25+J25+L25+N25+P25+R25+T25+V25</f>
        <v>23</v>
      </c>
      <c r="Y25" s="23">
        <f>E25+G25+I25+K25+M25+O25+Q25+S25+U25+W25</f>
        <v>4</v>
      </c>
      <c r="Z25" s="23">
        <f>X25+Y25</f>
        <v>27</v>
      </c>
      <c r="AA25" s="24">
        <f>X25</f>
        <v>23</v>
      </c>
      <c r="AB25" s="24">
        <f>Y25</f>
        <v>4</v>
      </c>
      <c r="AC25" s="24">
        <f>AA25+AB25</f>
        <v>27</v>
      </c>
      <c r="AD25" s="6"/>
      <c r="AE25" s="6"/>
      <c r="AF25" s="6"/>
      <c r="AG25" s="6"/>
      <c r="AH25" s="6"/>
      <c r="AI25" s="6"/>
      <c r="AJ25" s="6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</row>
    <row r="26" spans="1:77" x14ac:dyDescent="0.25">
      <c r="B26" s="19" t="s">
        <v>44</v>
      </c>
      <c r="C26" s="19" t="s">
        <v>55</v>
      </c>
      <c r="D26" s="20"/>
      <c r="E26" s="20"/>
      <c r="F26" s="21"/>
      <c r="G26" s="21"/>
      <c r="H26" s="20"/>
      <c r="I26" s="20"/>
      <c r="J26" s="21"/>
      <c r="K26" s="21"/>
      <c r="L26" s="20"/>
      <c r="M26" s="20"/>
      <c r="N26" s="21"/>
      <c r="O26" s="21"/>
      <c r="P26" s="20">
        <v>8</v>
      </c>
      <c r="Q26" s="20">
        <v>2</v>
      </c>
      <c r="R26" s="21"/>
      <c r="S26" s="21"/>
      <c r="T26" s="20">
        <v>7</v>
      </c>
      <c r="U26" s="20">
        <v>2</v>
      </c>
      <c r="V26" s="21">
        <v>5</v>
      </c>
      <c r="W26" s="21">
        <v>2</v>
      </c>
      <c r="X26" s="23">
        <f>D26+F26+H26+J26+L26+N26+P26+R26+T26+V26</f>
        <v>20</v>
      </c>
      <c r="Y26" s="23">
        <f>E26+G26+I26+K26+M26+O26+Q26+S26+U26+W26</f>
        <v>6</v>
      </c>
      <c r="Z26" s="23">
        <f>X26+Y26</f>
        <v>26</v>
      </c>
      <c r="AA26" s="24">
        <f>X26</f>
        <v>20</v>
      </c>
      <c r="AB26" s="24">
        <f>Y26</f>
        <v>6</v>
      </c>
      <c r="AC26" s="24">
        <f>AA26+AB26</f>
        <v>26</v>
      </c>
    </row>
    <row r="27" spans="1:77" x14ac:dyDescent="0.25">
      <c r="B27" s="19" t="s">
        <v>71</v>
      </c>
      <c r="C27" s="19" t="s">
        <v>88</v>
      </c>
      <c r="D27" s="20">
        <v>21</v>
      </c>
      <c r="E27" s="20">
        <v>2</v>
      </c>
      <c r="F27" s="21"/>
      <c r="G27" s="21"/>
      <c r="H27" s="22"/>
      <c r="I27" s="20"/>
      <c r="J27" s="21"/>
      <c r="K27" s="21"/>
      <c r="L27" s="22"/>
      <c r="M27" s="20"/>
      <c r="N27" s="21"/>
      <c r="O27" s="21"/>
      <c r="P27" s="22"/>
      <c r="Q27" s="20"/>
      <c r="R27" s="21"/>
      <c r="S27" s="21"/>
      <c r="T27" s="20"/>
      <c r="U27" s="20"/>
      <c r="V27" s="21"/>
      <c r="W27" s="21"/>
      <c r="X27" s="23">
        <f>D27+F27+H27+J27+L27+N27+P27+R27+T27+V27</f>
        <v>21</v>
      </c>
      <c r="Y27" s="23">
        <f>E27+G27+I27+K27+M27+O27+Q27+S27+U27+W27</f>
        <v>2</v>
      </c>
      <c r="Z27" s="23">
        <f>X27+Y27</f>
        <v>23</v>
      </c>
      <c r="AA27" s="24">
        <f>X27</f>
        <v>21</v>
      </c>
      <c r="AB27" s="24">
        <f>Y27</f>
        <v>2</v>
      </c>
      <c r="AC27" s="24">
        <f>AA27+AB27</f>
        <v>23</v>
      </c>
      <c r="AD27" s="45" t="s">
        <v>385</v>
      </c>
    </row>
    <row r="28" spans="1:77" x14ac:dyDescent="0.25">
      <c r="B28" s="19" t="s">
        <v>304</v>
      </c>
      <c r="C28" s="19" t="s">
        <v>306</v>
      </c>
      <c r="D28" s="20"/>
      <c r="E28" s="20"/>
      <c r="F28" s="21"/>
      <c r="G28" s="21"/>
      <c r="H28" s="20"/>
      <c r="I28" s="20"/>
      <c r="J28" s="21"/>
      <c r="K28" s="21"/>
      <c r="L28" s="20"/>
      <c r="M28" s="20"/>
      <c r="N28" s="21">
        <v>21</v>
      </c>
      <c r="O28" s="21">
        <v>2</v>
      </c>
      <c r="P28" s="20"/>
      <c r="Q28" s="20"/>
      <c r="R28" s="21"/>
      <c r="S28" s="21"/>
      <c r="T28" s="20"/>
      <c r="U28" s="20"/>
      <c r="V28" s="21"/>
      <c r="W28" s="21"/>
      <c r="X28" s="23">
        <f>D28+F28+H28+J28+L28+N28+P28+R28+T28+V28</f>
        <v>21</v>
      </c>
      <c r="Y28" s="23">
        <f>E28+G28+I28+K28+M28+O28+Q28+S28+U28+W28</f>
        <v>2</v>
      </c>
      <c r="Z28" s="23">
        <f>X28+Y28</f>
        <v>23</v>
      </c>
      <c r="AA28" s="24">
        <f>X28</f>
        <v>21</v>
      </c>
      <c r="AB28" s="24">
        <f>Y28</f>
        <v>2</v>
      </c>
      <c r="AC28" s="24">
        <f>AA28+AB28</f>
        <v>23</v>
      </c>
      <c r="AD28" s="45" t="s">
        <v>385</v>
      </c>
    </row>
    <row r="29" spans="1:77" x14ac:dyDescent="0.25">
      <c r="B29" s="19" t="s">
        <v>176</v>
      </c>
      <c r="C29" s="19" t="s">
        <v>329</v>
      </c>
      <c r="D29" s="20"/>
      <c r="E29" s="20"/>
      <c r="F29" s="21"/>
      <c r="G29" s="21"/>
      <c r="H29" s="20"/>
      <c r="I29" s="20"/>
      <c r="J29" s="21"/>
      <c r="K29" s="21"/>
      <c r="L29" s="20"/>
      <c r="M29" s="20"/>
      <c r="N29" s="21"/>
      <c r="O29" s="21"/>
      <c r="P29" s="20">
        <v>21</v>
      </c>
      <c r="Q29" s="20">
        <v>2</v>
      </c>
      <c r="R29" s="21"/>
      <c r="S29" s="21"/>
      <c r="T29" s="20"/>
      <c r="U29" s="20"/>
      <c r="V29" s="21"/>
      <c r="W29" s="21"/>
      <c r="X29" s="23">
        <f>D29+F29+H29+J29+L29+N29+P29+R29+T29+V29</f>
        <v>21</v>
      </c>
      <c r="Y29" s="23">
        <f>E29+G29+I29+K29+M29+O29+Q29+S29+U29+W29</f>
        <v>2</v>
      </c>
      <c r="Z29" s="23">
        <f>X29+Y29</f>
        <v>23</v>
      </c>
      <c r="AA29" s="24">
        <f>X29</f>
        <v>21</v>
      </c>
      <c r="AB29" s="24">
        <f>Y29</f>
        <v>2</v>
      </c>
      <c r="AC29" s="24">
        <f>AA29+AB29</f>
        <v>23</v>
      </c>
      <c r="AD29" s="45" t="s">
        <v>385</v>
      </c>
    </row>
    <row r="30" spans="1:77" x14ac:dyDescent="0.25">
      <c r="B30" s="19" t="s">
        <v>378</v>
      </c>
      <c r="C30" s="19" t="s">
        <v>379</v>
      </c>
      <c r="D30" s="20"/>
      <c r="E30" s="20"/>
      <c r="F30" s="21"/>
      <c r="G30" s="21"/>
      <c r="H30" s="20"/>
      <c r="I30" s="20"/>
      <c r="J30" s="21"/>
      <c r="K30" s="21"/>
      <c r="L30" s="20"/>
      <c r="M30" s="20"/>
      <c r="N30" s="21"/>
      <c r="O30" s="21"/>
      <c r="P30" s="20"/>
      <c r="Q30" s="20"/>
      <c r="R30" s="21"/>
      <c r="S30" s="21"/>
      <c r="T30" s="20">
        <v>12</v>
      </c>
      <c r="U30" s="20">
        <v>2</v>
      </c>
      <c r="V30" s="21">
        <v>7</v>
      </c>
      <c r="W30" s="21">
        <v>2</v>
      </c>
      <c r="X30" s="23">
        <f>D30+F30+H30+J30+L30+N30+P30+R30+T30+V30</f>
        <v>19</v>
      </c>
      <c r="Y30" s="23">
        <f>E30+G30+I30+K30+M30+O30+Q30+S30+U30+W30</f>
        <v>4</v>
      </c>
      <c r="Z30" s="23">
        <f>X30+Y30</f>
        <v>23</v>
      </c>
      <c r="AA30" s="24">
        <f>X30</f>
        <v>19</v>
      </c>
      <c r="AB30" s="24">
        <f>Y30</f>
        <v>4</v>
      </c>
      <c r="AC30" s="24">
        <f>AA30+AB30</f>
        <v>23</v>
      </c>
    </row>
    <row r="31" spans="1:77" x14ac:dyDescent="0.25">
      <c r="B31" s="19" t="s">
        <v>249</v>
      </c>
      <c r="C31" s="19" t="s">
        <v>250</v>
      </c>
      <c r="D31" s="20"/>
      <c r="E31" s="20"/>
      <c r="F31" s="21"/>
      <c r="G31" s="21"/>
      <c r="H31" s="20"/>
      <c r="I31" s="20"/>
      <c r="J31" s="21">
        <v>19</v>
      </c>
      <c r="K31" s="21">
        <v>2</v>
      </c>
      <c r="L31" s="20"/>
      <c r="M31" s="20"/>
      <c r="N31" s="21"/>
      <c r="O31" s="21"/>
      <c r="P31" s="20"/>
      <c r="Q31" s="20"/>
      <c r="R31" s="21"/>
      <c r="S31" s="21"/>
      <c r="T31" s="20"/>
      <c r="U31" s="20"/>
      <c r="V31" s="21"/>
      <c r="W31" s="21"/>
      <c r="X31" s="23">
        <f>D31+F31+H31+J31+L31+N31+P31+R31+T31+V31</f>
        <v>19</v>
      </c>
      <c r="Y31" s="23">
        <f>E31+G31+I31+K31+M31+O31+Q31+S31+U31+W31</f>
        <v>2</v>
      </c>
      <c r="Z31" s="23">
        <f>X31+Y31</f>
        <v>21</v>
      </c>
      <c r="AA31" s="24">
        <f>X31</f>
        <v>19</v>
      </c>
      <c r="AB31" s="24">
        <f>Y31</f>
        <v>2</v>
      </c>
      <c r="AC31" s="24">
        <f>AA31+AB31</f>
        <v>21</v>
      </c>
    </row>
    <row r="32" spans="1:77" x14ac:dyDescent="0.25">
      <c r="B32" s="19" t="s">
        <v>178</v>
      </c>
      <c r="C32" s="19" t="s">
        <v>333</v>
      </c>
      <c r="D32" s="20"/>
      <c r="E32" s="20"/>
      <c r="F32" s="21"/>
      <c r="G32" s="21"/>
      <c r="H32" s="20"/>
      <c r="I32" s="20"/>
      <c r="J32" s="21"/>
      <c r="K32" s="21"/>
      <c r="L32" s="20"/>
      <c r="M32" s="20"/>
      <c r="N32" s="21"/>
      <c r="O32" s="21"/>
      <c r="P32" s="20">
        <v>19</v>
      </c>
      <c r="Q32" s="20">
        <v>2</v>
      </c>
      <c r="R32" s="21"/>
      <c r="S32" s="21"/>
      <c r="T32" s="20"/>
      <c r="U32" s="20"/>
      <c r="V32" s="21"/>
      <c r="W32" s="21"/>
      <c r="X32" s="23">
        <f>D32+F32+H32+J32+L32+N32+P32+R32+T32+V32</f>
        <v>19</v>
      </c>
      <c r="Y32" s="23">
        <f>E32+G32+I32+K32+M32+O32+Q32+S32+U32+W32</f>
        <v>2</v>
      </c>
      <c r="Z32" s="23">
        <f>X32+Y32</f>
        <v>21</v>
      </c>
      <c r="AA32" s="24">
        <f>X32</f>
        <v>19</v>
      </c>
      <c r="AB32" s="24">
        <f>Y32</f>
        <v>2</v>
      </c>
      <c r="AC32" s="24">
        <f>AA32+AB32</f>
        <v>21</v>
      </c>
    </row>
    <row r="33" spans="1:77" x14ac:dyDescent="0.25">
      <c r="B33" s="19" t="s">
        <v>79</v>
      </c>
      <c r="C33" s="19" t="s">
        <v>80</v>
      </c>
      <c r="D33" s="20">
        <v>13</v>
      </c>
      <c r="E33" s="20">
        <v>2</v>
      </c>
      <c r="F33" s="21">
        <v>4</v>
      </c>
      <c r="G33" s="21">
        <v>2</v>
      </c>
      <c r="H33" s="20"/>
      <c r="I33" s="20"/>
      <c r="J33" s="21"/>
      <c r="K33" s="21"/>
      <c r="L33" s="20"/>
      <c r="M33" s="20"/>
      <c r="N33" s="21"/>
      <c r="O33" s="21"/>
      <c r="P33" s="20"/>
      <c r="Q33" s="20"/>
      <c r="R33" s="21"/>
      <c r="S33" s="21"/>
      <c r="T33" s="20"/>
      <c r="U33" s="20"/>
      <c r="V33" s="21"/>
      <c r="W33" s="21"/>
      <c r="X33" s="23">
        <f>D33+F33+H33+J33+L33+N33+P33+R33+T33+V33</f>
        <v>17</v>
      </c>
      <c r="Y33" s="23">
        <f>E33+G33+I33+K33+M33+O33+Q33+S33+U33+W33</f>
        <v>4</v>
      </c>
      <c r="Z33" s="23">
        <f>X33+Y33</f>
        <v>21</v>
      </c>
      <c r="AA33" s="24">
        <f>X33</f>
        <v>17</v>
      </c>
      <c r="AB33" s="24">
        <f>Y33</f>
        <v>4</v>
      </c>
      <c r="AC33" s="24">
        <f>AA33+AB33</f>
        <v>21</v>
      </c>
    </row>
    <row r="34" spans="1:77" x14ac:dyDescent="0.25">
      <c r="B34" s="19" t="s">
        <v>72</v>
      </c>
      <c r="C34" s="19" t="s">
        <v>87</v>
      </c>
      <c r="D34" s="20">
        <v>10</v>
      </c>
      <c r="E34" s="20">
        <v>2</v>
      </c>
      <c r="F34" s="21"/>
      <c r="G34" s="21"/>
      <c r="H34" s="20"/>
      <c r="I34" s="20"/>
      <c r="J34" s="21">
        <v>7</v>
      </c>
      <c r="K34" s="21">
        <v>2</v>
      </c>
      <c r="L34" s="20"/>
      <c r="M34" s="20"/>
      <c r="N34" s="21"/>
      <c r="O34" s="21"/>
      <c r="P34" s="20"/>
      <c r="Q34" s="20"/>
      <c r="R34" s="21"/>
      <c r="S34" s="21"/>
      <c r="T34" s="20"/>
      <c r="U34" s="20"/>
      <c r="V34" s="21"/>
      <c r="W34" s="21"/>
      <c r="X34" s="23">
        <f>D34+F34+H34+J34+L34+N34+P34+R34+T34+V34</f>
        <v>17</v>
      </c>
      <c r="Y34" s="23">
        <f>E34+G34+I34+K34+M34+O34+Q34+S34+U34+W34</f>
        <v>4</v>
      </c>
      <c r="Z34" s="23">
        <f>X34+Y34</f>
        <v>21</v>
      </c>
      <c r="AA34" s="24">
        <f>X34</f>
        <v>17</v>
      </c>
      <c r="AB34" s="24">
        <f>Y34</f>
        <v>4</v>
      </c>
      <c r="AC34" s="24">
        <f>AA34+AB34</f>
        <v>21</v>
      </c>
    </row>
    <row r="35" spans="1:77" x14ac:dyDescent="0.25">
      <c r="A35" s="38"/>
      <c r="B35" s="27" t="s">
        <v>207</v>
      </c>
      <c r="C35" s="27" t="s">
        <v>206</v>
      </c>
      <c r="D35" s="28"/>
      <c r="E35" s="28"/>
      <c r="F35" s="29"/>
      <c r="G35" s="29"/>
      <c r="H35" s="28">
        <v>18</v>
      </c>
      <c r="I35" s="28">
        <v>2</v>
      </c>
      <c r="J35" s="29"/>
      <c r="K35" s="29"/>
      <c r="L35" s="28"/>
      <c r="M35" s="28"/>
      <c r="N35" s="29"/>
      <c r="O35" s="29"/>
      <c r="P35" s="28"/>
      <c r="Q35" s="28"/>
      <c r="R35" s="29"/>
      <c r="S35" s="29"/>
      <c r="T35" s="28"/>
      <c r="U35" s="28"/>
      <c r="V35" s="29"/>
      <c r="W35" s="29"/>
      <c r="X35" s="31">
        <f>D35+F35+H35+J35+L35+N35+P35+R35+T35+V35</f>
        <v>18</v>
      </c>
      <c r="Y35" s="31">
        <f>E35+G35+I35+K35+M35+O35+Q35+S35+U35+W35</f>
        <v>2</v>
      </c>
      <c r="Z35" s="31">
        <f>X35+Y35</f>
        <v>20</v>
      </c>
      <c r="AA35" s="32">
        <f>X35</f>
        <v>18</v>
      </c>
      <c r="AB35" s="32">
        <f>Y35</f>
        <v>2</v>
      </c>
      <c r="AC35" s="32">
        <f>AA35+AB35</f>
        <v>20</v>
      </c>
      <c r="AD35" s="33" t="s">
        <v>308</v>
      </c>
      <c r="AE35" s="39"/>
      <c r="AF35" s="39"/>
      <c r="AG35" s="39"/>
      <c r="AH35" s="39"/>
      <c r="AI35" s="39"/>
      <c r="AJ35" s="39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</row>
    <row r="36" spans="1:77" x14ac:dyDescent="0.25">
      <c r="B36" s="19" t="s">
        <v>106</v>
      </c>
      <c r="C36" s="19" t="s">
        <v>107</v>
      </c>
      <c r="D36" s="20">
        <v>16</v>
      </c>
      <c r="E36" s="20">
        <v>2</v>
      </c>
      <c r="F36" s="21"/>
      <c r="G36" s="21"/>
      <c r="H36" s="20"/>
      <c r="I36" s="20"/>
      <c r="J36" s="21"/>
      <c r="K36" s="21"/>
      <c r="L36" s="20"/>
      <c r="M36" s="20"/>
      <c r="N36" s="21"/>
      <c r="O36" s="21"/>
      <c r="P36" s="20"/>
      <c r="Q36" s="20"/>
      <c r="R36" s="21"/>
      <c r="S36" s="21"/>
      <c r="T36" s="20"/>
      <c r="U36" s="20"/>
      <c r="V36" s="21"/>
      <c r="W36" s="21"/>
      <c r="X36" s="23">
        <f>D36+F36+H36+J36+L36+N36+P36+R36+T36+V36</f>
        <v>16</v>
      </c>
      <c r="Y36" s="23">
        <f>E36+G36+I36+K36+M36+O36+Q36+S36+U36+W36</f>
        <v>2</v>
      </c>
      <c r="Z36" s="23">
        <f>X36+Y36</f>
        <v>18</v>
      </c>
      <c r="AA36" s="24">
        <f>X36</f>
        <v>16</v>
      </c>
      <c r="AB36" s="24">
        <f>Y36</f>
        <v>2</v>
      </c>
      <c r="AC36" s="24">
        <f>AA36+AB36</f>
        <v>18</v>
      </c>
    </row>
    <row r="37" spans="1:77" x14ac:dyDescent="0.25">
      <c r="B37" s="19" t="s">
        <v>366</v>
      </c>
      <c r="C37" s="19" t="s">
        <v>367</v>
      </c>
      <c r="D37" s="20"/>
      <c r="E37" s="20"/>
      <c r="F37" s="21"/>
      <c r="G37" s="21"/>
      <c r="H37" s="20"/>
      <c r="I37" s="20"/>
      <c r="J37" s="21"/>
      <c r="K37" s="21"/>
      <c r="L37" s="20"/>
      <c r="M37" s="20"/>
      <c r="N37" s="21"/>
      <c r="O37" s="21"/>
      <c r="P37" s="20"/>
      <c r="Q37" s="20"/>
      <c r="R37" s="21">
        <v>16</v>
      </c>
      <c r="S37" s="21">
        <v>2</v>
      </c>
      <c r="T37" s="20"/>
      <c r="U37" s="20"/>
      <c r="V37" s="21"/>
      <c r="W37" s="21"/>
      <c r="X37" s="23">
        <f>D37+F37+H37+J37+L37+N37+P37+R37+T37+V37</f>
        <v>16</v>
      </c>
      <c r="Y37" s="23">
        <f>E37+G37+I37+K37+M37+O37+Q37+S37+U37+W37</f>
        <v>2</v>
      </c>
      <c r="Z37" s="23">
        <f>X37+Y37</f>
        <v>18</v>
      </c>
      <c r="AA37" s="24">
        <f>X37</f>
        <v>16</v>
      </c>
      <c r="AB37" s="24">
        <f>Y37</f>
        <v>2</v>
      </c>
      <c r="AC37" s="24">
        <f>AA37+AB37</f>
        <v>18</v>
      </c>
    </row>
    <row r="38" spans="1:77" x14ac:dyDescent="0.25">
      <c r="B38" s="19" t="s">
        <v>76</v>
      </c>
      <c r="C38" s="19" t="s">
        <v>212</v>
      </c>
      <c r="D38" s="20"/>
      <c r="E38" s="20"/>
      <c r="F38" s="21"/>
      <c r="G38" s="21"/>
      <c r="H38" s="20">
        <v>16</v>
      </c>
      <c r="I38" s="20">
        <v>2</v>
      </c>
      <c r="J38" s="21"/>
      <c r="K38" s="21"/>
      <c r="L38" s="20"/>
      <c r="M38" s="20"/>
      <c r="N38" s="21"/>
      <c r="O38" s="21"/>
      <c r="P38" s="20"/>
      <c r="Q38" s="20"/>
      <c r="R38" s="21"/>
      <c r="S38" s="21"/>
      <c r="T38" s="20"/>
      <c r="U38" s="20"/>
      <c r="V38" s="21"/>
      <c r="W38" s="21"/>
      <c r="X38" s="23">
        <f>D38+F38+H38+J38+L38+N38+P38+R38+T38+V38</f>
        <v>16</v>
      </c>
      <c r="Y38" s="23">
        <f>E38+G38+I38+K38+M38+O38+Q38+S38+U38+W38</f>
        <v>2</v>
      </c>
      <c r="Z38" s="23">
        <f>X38+Y38</f>
        <v>18</v>
      </c>
      <c r="AA38" s="24">
        <f>X38</f>
        <v>16</v>
      </c>
      <c r="AB38" s="24">
        <f>Y38</f>
        <v>2</v>
      </c>
      <c r="AC38" s="24">
        <f>AA38+AB38</f>
        <v>18</v>
      </c>
    </row>
    <row r="39" spans="1:77" x14ac:dyDescent="0.25">
      <c r="B39" s="19" t="s">
        <v>156</v>
      </c>
      <c r="C39" s="19" t="s">
        <v>157</v>
      </c>
      <c r="D39" s="20"/>
      <c r="E39" s="20"/>
      <c r="F39" s="21">
        <v>15</v>
      </c>
      <c r="G39" s="21">
        <v>2</v>
      </c>
      <c r="H39" s="20"/>
      <c r="I39" s="20"/>
      <c r="J39" s="21"/>
      <c r="K39" s="21"/>
      <c r="L39" s="20"/>
      <c r="M39" s="20"/>
      <c r="N39" s="21"/>
      <c r="O39" s="21"/>
      <c r="P39" s="20"/>
      <c r="Q39" s="20"/>
      <c r="R39" s="21"/>
      <c r="S39" s="21"/>
      <c r="T39" s="20"/>
      <c r="U39" s="20"/>
      <c r="V39" s="21"/>
      <c r="W39" s="21"/>
      <c r="X39" s="23">
        <f>D39+F39+H39+J39+L39+N39+P39+R39+T39+V39</f>
        <v>15</v>
      </c>
      <c r="Y39" s="23">
        <f>E39+G39+I39+K39+M39+O39+Q39+S39+U39+W39</f>
        <v>2</v>
      </c>
      <c r="Z39" s="23">
        <f>X39+Y39</f>
        <v>17</v>
      </c>
      <c r="AA39" s="24">
        <f>X39</f>
        <v>15</v>
      </c>
      <c r="AB39" s="24">
        <f>Y39</f>
        <v>2</v>
      </c>
      <c r="AC39" s="24">
        <f>AA39+AB39</f>
        <v>17</v>
      </c>
    </row>
    <row r="40" spans="1:77" x14ac:dyDescent="0.25">
      <c r="B40" s="19" t="s">
        <v>223</v>
      </c>
      <c r="C40" s="19" t="s">
        <v>251</v>
      </c>
      <c r="D40" s="20"/>
      <c r="E40" s="20"/>
      <c r="F40" s="21"/>
      <c r="G40" s="21"/>
      <c r="H40" s="20"/>
      <c r="I40" s="20"/>
      <c r="J40" s="21">
        <v>15</v>
      </c>
      <c r="K40" s="21">
        <v>2</v>
      </c>
      <c r="L40" s="20"/>
      <c r="M40" s="20"/>
      <c r="N40" s="21"/>
      <c r="O40" s="21"/>
      <c r="P40" s="20"/>
      <c r="Q40" s="20"/>
      <c r="R40" s="21"/>
      <c r="S40" s="21"/>
      <c r="T40" s="20"/>
      <c r="U40" s="20"/>
      <c r="V40" s="21"/>
      <c r="W40" s="21"/>
      <c r="X40" s="23">
        <f>D40+F40+H40+J40+L40+N40+P40+R40+T40+V40</f>
        <v>15</v>
      </c>
      <c r="Y40" s="23">
        <f>E40+G40+I40+K40+M40+O40+Q40+S40+U40+W40</f>
        <v>2</v>
      </c>
      <c r="Z40" s="23">
        <f>X40+Y40</f>
        <v>17</v>
      </c>
      <c r="AA40" s="24">
        <f>X40</f>
        <v>15</v>
      </c>
      <c r="AB40" s="24">
        <f>Y40</f>
        <v>2</v>
      </c>
      <c r="AC40" s="24">
        <f>AA40+AB40</f>
        <v>17</v>
      </c>
    </row>
    <row r="41" spans="1:77" x14ac:dyDescent="0.25">
      <c r="B41" s="19" t="s">
        <v>158</v>
      </c>
      <c r="C41" s="19" t="s">
        <v>159</v>
      </c>
      <c r="D41" s="20"/>
      <c r="E41" s="20"/>
      <c r="F41" s="21">
        <v>14</v>
      </c>
      <c r="G41" s="21">
        <v>2</v>
      </c>
      <c r="H41" s="20"/>
      <c r="I41" s="20"/>
      <c r="J41" s="21"/>
      <c r="K41" s="21"/>
      <c r="L41" s="20"/>
      <c r="M41" s="20"/>
      <c r="N41" s="21"/>
      <c r="O41" s="21"/>
      <c r="P41" s="20"/>
      <c r="Q41" s="20"/>
      <c r="R41" s="21"/>
      <c r="S41" s="21"/>
      <c r="T41" s="20"/>
      <c r="U41" s="20"/>
      <c r="V41" s="21"/>
      <c r="W41" s="21"/>
      <c r="X41" s="23">
        <f>D41+F41+H41+J41+L41+N41+P41+R41+T41+V41</f>
        <v>14</v>
      </c>
      <c r="Y41" s="23">
        <f>E41+G41+I41+K41+M41+O41+Q41+S41+U41+W41</f>
        <v>2</v>
      </c>
      <c r="Z41" s="23">
        <f>X41+Y41</f>
        <v>16</v>
      </c>
      <c r="AA41" s="24">
        <f>X41</f>
        <v>14</v>
      </c>
      <c r="AB41" s="24">
        <f>Y41</f>
        <v>2</v>
      </c>
      <c r="AC41" s="24">
        <f>AA41+AB41</f>
        <v>16</v>
      </c>
    </row>
    <row r="42" spans="1:77" x14ac:dyDescent="0.25">
      <c r="B42" s="19" t="s">
        <v>41</v>
      </c>
      <c r="C42" s="19" t="s">
        <v>59</v>
      </c>
      <c r="D42" s="20"/>
      <c r="E42" s="20"/>
      <c r="F42" s="21"/>
      <c r="G42" s="21"/>
      <c r="H42" s="20">
        <v>13</v>
      </c>
      <c r="I42" s="20">
        <v>2</v>
      </c>
      <c r="J42" s="21"/>
      <c r="K42" s="21"/>
      <c r="L42" s="20"/>
      <c r="M42" s="20"/>
      <c r="N42" s="21"/>
      <c r="O42" s="21"/>
      <c r="P42" s="20"/>
      <c r="Q42" s="20"/>
      <c r="R42" s="21"/>
      <c r="S42" s="21"/>
      <c r="T42" s="20"/>
      <c r="U42" s="20"/>
      <c r="V42" s="21"/>
      <c r="W42" s="21"/>
      <c r="X42" s="23">
        <f>D42+F42+H42+J42+L42+N42+P42+R42+T42+V42</f>
        <v>13</v>
      </c>
      <c r="Y42" s="23">
        <f>E42+G42+I42+K42+M42+O42+Q42+S42+U42+W42</f>
        <v>2</v>
      </c>
      <c r="Z42" s="23">
        <f>X42+Y42</f>
        <v>15</v>
      </c>
      <c r="AA42" s="24">
        <f>X42</f>
        <v>13</v>
      </c>
      <c r="AB42" s="24">
        <f>Y42</f>
        <v>2</v>
      </c>
      <c r="AC42" s="24">
        <f>AA42+AB42</f>
        <v>15</v>
      </c>
    </row>
    <row r="43" spans="1:77" x14ac:dyDescent="0.25">
      <c r="B43" s="19" t="s">
        <v>270</v>
      </c>
      <c r="C43" s="19" t="s">
        <v>271</v>
      </c>
      <c r="D43" s="20"/>
      <c r="E43" s="20"/>
      <c r="F43" s="21"/>
      <c r="G43" s="21"/>
      <c r="H43" s="20"/>
      <c r="I43" s="20"/>
      <c r="J43" s="21"/>
      <c r="K43" s="21"/>
      <c r="L43" s="20">
        <v>13</v>
      </c>
      <c r="M43" s="20">
        <v>2</v>
      </c>
      <c r="N43" s="21"/>
      <c r="O43" s="21"/>
      <c r="P43" s="20"/>
      <c r="Q43" s="20"/>
      <c r="R43" s="21"/>
      <c r="S43" s="21"/>
      <c r="T43" s="20"/>
      <c r="U43" s="20"/>
      <c r="V43" s="21"/>
      <c r="W43" s="21"/>
      <c r="X43" s="23">
        <f>D43+F43+H43+J43+L43+N43+P43+R43+T43+V43</f>
        <v>13</v>
      </c>
      <c r="Y43" s="23">
        <f>E43+G43+I43+K43+M43+O43+Q43+S43+U43+W43</f>
        <v>2</v>
      </c>
      <c r="Z43" s="23">
        <f>X43+Y43</f>
        <v>15</v>
      </c>
      <c r="AA43" s="24">
        <f>X43</f>
        <v>13</v>
      </c>
      <c r="AB43" s="24">
        <f>Y43</f>
        <v>2</v>
      </c>
      <c r="AC43" s="24">
        <f>AA43+AB43</f>
        <v>15</v>
      </c>
    </row>
    <row r="44" spans="1:77" x14ac:dyDescent="0.25">
      <c r="B44" s="19" t="s">
        <v>275</v>
      </c>
      <c r="C44" s="19" t="s">
        <v>149</v>
      </c>
      <c r="D44" s="20"/>
      <c r="E44" s="20"/>
      <c r="F44" s="21"/>
      <c r="G44" s="21"/>
      <c r="H44" s="20"/>
      <c r="I44" s="20"/>
      <c r="J44" s="21"/>
      <c r="K44" s="21"/>
      <c r="L44" s="20"/>
      <c r="M44" s="20"/>
      <c r="N44" s="21">
        <v>13</v>
      </c>
      <c r="O44" s="21">
        <v>2</v>
      </c>
      <c r="P44" s="20"/>
      <c r="Q44" s="20"/>
      <c r="R44" s="21"/>
      <c r="S44" s="21"/>
      <c r="T44" s="20"/>
      <c r="U44" s="20"/>
      <c r="V44" s="21"/>
      <c r="W44" s="21"/>
      <c r="X44" s="23">
        <f>D44+F44+H44+J44+L44+N44+P44+R44+T44+V44</f>
        <v>13</v>
      </c>
      <c r="Y44" s="23">
        <f>E44+G44+I44+K44+M44+O44+Q44+S44+U44+W44</f>
        <v>2</v>
      </c>
      <c r="Z44" s="23">
        <f>X44+Y44</f>
        <v>15</v>
      </c>
      <c r="AA44" s="24">
        <f>X44</f>
        <v>13</v>
      </c>
      <c r="AB44" s="24">
        <f>Y44</f>
        <v>2</v>
      </c>
      <c r="AC44" s="24">
        <f>AA44+AB44</f>
        <v>15</v>
      </c>
    </row>
    <row r="45" spans="1:77" x14ac:dyDescent="0.25">
      <c r="B45" s="19" t="s">
        <v>365</v>
      </c>
      <c r="C45" s="19" t="s">
        <v>202</v>
      </c>
      <c r="D45" s="20"/>
      <c r="E45" s="20"/>
      <c r="F45" s="21"/>
      <c r="G45" s="21"/>
      <c r="H45" s="20"/>
      <c r="I45" s="20"/>
      <c r="J45" s="21"/>
      <c r="K45" s="21"/>
      <c r="L45" s="20"/>
      <c r="M45" s="20"/>
      <c r="N45" s="21"/>
      <c r="O45" s="21"/>
      <c r="P45" s="20"/>
      <c r="Q45" s="20"/>
      <c r="R45" s="21">
        <v>13</v>
      </c>
      <c r="S45" s="21">
        <v>2</v>
      </c>
      <c r="T45" s="20"/>
      <c r="U45" s="20"/>
      <c r="V45" s="21"/>
      <c r="W45" s="21"/>
      <c r="X45" s="23">
        <f>D45+F45+H45+J45+L45+N45+P45+R45+T45+V45</f>
        <v>13</v>
      </c>
      <c r="Y45" s="23">
        <f>E45+G45+I45+K45+M45+O45+Q45+S45+U45+W45</f>
        <v>2</v>
      </c>
      <c r="Z45" s="23">
        <f>X45+Y45</f>
        <v>15</v>
      </c>
      <c r="AA45" s="24">
        <f>X45</f>
        <v>13</v>
      </c>
      <c r="AB45" s="24">
        <f>Y45</f>
        <v>2</v>
      </c>
      <c r="AC45" s="24">
        <f>AA45+AB45</f>
        <v>15</v>
      </c>
    </row>
    <row r="46" spans="1:77" x14ac:dyDescent="0.25">
      <c r="B46" s="19" t="s">
        <v>409</v>
      </c>
      <c r="C46" s="19" t="s">
        <v>410</v>
      </c>
      <c r="D46" s="20"/>
      <c r="E46" s="20"/>
      <c r="F46" s="21"/>
      <c r="G46" s="21"/>
      <c r="H46" s="20"/>
      <c r="I46" s="20"/>
      <c r="J46" s="21"/>
      <c r="K46" s="21"/>
      <c r="L46" s="20"/>
      <c r="M46" s="20"/>
      <c r="N46" s="21"/>
      <c r="O46" s="21"/>
      <c r="P46" s="20"/>
      <c r="Q46" s="20"/>
      <c r="R46" s="21"/>
      <c r="S46" s="21"/>
      <c r="T46" s="20"/>
      <c r="U46" s="20"/>
      <c r="V46" s="21">
        <v>12</v>
      </c>
      <c r="W46" s="21">
        <v>2</v>
      </c>
      <c r="X46" s="23">
        <f>D46+F46+H46+J46+L46+N46+P46+R46+T46+V46</f>
        <v>12</v>
      </c>
      <c r="Y46" s="23">
        <f>E46+G46+I46+K46+M46+O46+Q46+S46+U46+W46</f>
        <v>2</v>
      </c>
      <c r="Z46" s="23">
        <f>X46+Y46</f>
        <v>14</v>
      </c>
      <c r="AA46" s="24">
        <f>X46</f>
        <v>12</v>
      </c>
      <c r="AB46" s="24">
        <f>Y46</f>
        <v>2</v>
      </c>
      <c r="AC46" s="24">
        <f>AA46+AB46</f>
        <v>14</v>
      </c>
    </row>
    <row r="47" spans="1:77" x14ac:dyDescent="0.25">
      <c r="B47" s="19" t="s">
        <v>160</v>
      </c>
      <c r="C47" s="19" t="s">
        <v>161</v>
      </c>
      <c r="D47" s="20"/>
      <c r="E47" s="20"/>
      <c r="F47" s="21">
        <v>12</v>
      </c>
      <c r="G47" s="21">
        <v>2</v>
      </c>
      <c r="H47" s="20"/>
      <c r="I47" s="20"/>
      <c r="J47" s="21"/>
      <c r="K47" s="21"/>
      <c r="L47" s="20"/>
      <c r="M47" s="20"/>
      <c r="N47" s="21"/>
      <c r="O47" s="21"/>
      <c r="P47" s="20"/>
      <c r="Q47" s="20"/>
      <c r="R47" s="21"/>
      <c r="S47" s="21"/>
      <c r="T47" s="20"/>
      <c r="U47" s="20"/>
      <c r="V47" s="21"/>
      <c r="W47" s="21"/>
      <c r="X47" s="23">
        <f>D47+F47+H47+J47+L47+N47+P47+R47+T47+V47</f>
        <v>12</v>
      </c>
      <c r="Y47" s="23">
        <f>E47+G47+I47+K47+M47+O47+Q47+S47+U47+W47</f>
        <v>2</v>
      </c>
      <c r="Z47" s="23">
        <f>X47+Y47</f>
        <v>14</v>
      </c>
      <c r="AA47" s="24">
        <f>X47</f>
        <v>12</v>
      </c>
      <c r="AB47" s="24">
        <f>Y47</f>
        <v>2</v>
      </c>
      <c r="AC47" s="24">
        <f>AA47+AB47</f>
        <v>14</v>
      </c>
    </row>
    <row r="48" spans="1:77" x14ac:dyDescent="0.25">
      <c r="B48" s="19" t="s">
        <v>173</v>
      </c>
      <c r="C48" s="19" t="s">
        <v>174</v>
      </c>
      <c r="D48" s="20"/>
      <c r="E48" s="20"/>
      <c r="F48" s="21">
        <v>5</v>
      </c>
      <c r="G48" s="21">
        <v>2</v>
      </c>
      <c r="H48" s="20">
        <v>5</v>
      </c>
      <c r="I48" s="20">
        <v>2</v>
      </c>
      <c r="J48" s="21"/>
      <c r="K48" s="21"/>
      <c r="L48" s="20"/>
      <c r="M48" s="20"/>
      <c r="N48" s="21"/>
      <c r="O48" s="21"/>
      <c r="P48" s="20"/>
      <c r="Q48" s="20"/>
      <c r="R48" s="21"/>
      <c r="S48" s="21"/>
      <c r="T48" s="20"/>
      <c r="U48" s="20"/>
      <c r="V48" s="21"/>
      <c r="W48" s="21"/>
      <c r="X48" s="23">
        <f>D48+F48+H48+J48+L48+N48+P48+R48+T48+V48</f>
        <v>10</v>
      </c>
      <c r="Y48" s="23">
        <f>E48+G48+I48+K48+M48+O48+Q48+S48+U48+W48</f>
        <v>4</v>
      </c>
      <c r="Z48" s="23">
        <f>X48+Y48</f>
        <v>14</v>
      </c>
      <c r="AA48" s="24">
        <f>X48</f>
        <v>10</v>
      </c>
      <c r="AB48" s="24">
        <f>Y48</f>
        <v>4</v>
      </c>
      <c r="AC48" s="24">
        <f>AA48+AB48</f>
        <v>14</v>
      </c>
    </row>
    <row r="49" spans="1:77" x14ac:dyDescent="0.25">
      <c r="B49" s="19" t="s">
        <v>288</v>
      </c>
      <c r="C49" s="19" t="s">
        <v>289</v>
      </c>
      <c r="D49" s="20"/>
      <c r="E49" s="20"/>
      <c r="F49" s="21"/>
      <c r="G49" s="21"/>
      <c r="H49" s="20"/>
      <c r="I49" s="20"/>
      <c r="J49" s="21"/>
      <c r="K49" s="21"/>
      <c r="L49" s="20"/>
      <c r="M49" s="20"/>
      <c r="N49" s="21">
        <v>11</v>
      </c>
      <c r="O49" s="21">
        <v>2</v>
      </c>
      <c r="P49" s="20"/>
      <c r="Q49" s="20"/>
      <c r="R49" s="21"/>
      <c r="S49" s="21"/>
      <c r="T49" s="20"/>
      <c r="U49" s="20"/>
      <c r="V49" s="21"/>
      <c r="W49" s="21"/>
      <c r="X49" s="23">
        <f>D49+F49+H49+J49+L49+N49+P49+R49+T49+V49</f>
        <v>11</v>
      </c>
      <c r="Y49" s="23">
        <f>E49+G49+I49+K49+M49+O49+Q49+S49+U49+W49</f>
        <v>2</v>
      </c>
      <c r="Z49" s="23">
        <f>X49+Y49</f>
        <v>13</v>
      </c>
      <c r="AA49" s="24">
        <f>X49</f>
        <v>11</v>
      </c>
      <c r="AB49" s="24">
        <f>Y49</f>
        <v>2</v>
      </c>
      <c r="AC49" s="24">
        <f>AA49+AB49</f>
        <v>13</v>
      </c>
    </row>
    <row r="50" spans="1:77" x14ac:dyDescent="0.25">
      <c r="B50" s="19" t="s">
        <v>78</v>
      </c>
      <c r="C50" s="19" t="s">
        <v>343</v>
      </c>
      <c r="D50" s="20">
        <v>11</v>
      </c>
      <c r="E50" s="20">
        <v>2</v>
      </c>
      <c r="F50" s="21"/>
      <c r="G50" s="21"/>
      <c r="H50" s="20"/>
      <c r="I50" s="20"/>
      <c r="J50" s="21"/>
      <c r="K50" s="21"/>
      <c r="L50" s="20"/>
      <c r="M50" s="20"/>
      <c r="N50" s="21"/>
      <c r="O50" s="21"/>
      <c r="P50" s="20"/>
      <c r="Q50" s="20"/>
      <c r="R50" s="21"/>
      <c r="S50" s="21"/>
      <c r="T50" s="20"/>
      <c r="U50" s="20"/>
      <c r="V50" s="21"/>
      <c r="W50" s="21"/>
      <c r="X50" s="23">
        <f>D50+F50+H50+J50+L50+N50+P50+R50+T50+V50</f>
        <v>11</v>
      </c>
      <c r="Y50" s="23">
        <f>E50+G50+I50+K50+M50+O50+Q50+S50+U50+W50</f>
        <v>2</v>
      </c>
      <c r="Z50" s="23">
        <f>X50+Y50</f>
        <v>13</v>
      </c>
      <c r="AA50" s="24">
        <f>X50</f>
        <v>11</v>
      </c>
      <c r="AB50" s="24">
        <f>Y50</f>
        <v>2</v>
      </c>
      <c r="AC50" s="24">
        <f>AA50+AB50</f>
        <v>13</v>
      </c>
    </row>
    <row r="51" spans="1:77" x14ac:dyDescent="0.25">
      <c r="B51" s="19" t="s">
        <v>162</v>
      </c>
      <c r="C51" s="19" t="s">
        <v>163</v>
      </c>
      <c r="D51" s="20"/>
      <c r="E51" s="20"/>
      <c r="F51" s="21">
        <v>11</v>
      </c>
      <c r="G51" s="21">
        <v>2</v>
      </c>
      <c r="H51" s="20"/>
      <c r="I51" s="20"/>
      <c r="J51" s="21"/>
      <c r="K51" s="21"/>
      <c r="L51" s="20"/>
      <c r="M51" s="20"/>
      <c r="N51" s="21"/>
      <c r="O51" s="21"/>
      <c r="P51" s="20"/>
      <c r="Q51" s="20"/>
      <c r="R51" s="21"/>
      <c r="S51" s="21"/>
      <c r="T51" s="20"/>
      <c r="U51" s="20"/>
      <c r="V51" s="21"/>
      <c r="W51" s="21"/>
      <c r="X51" s="23">
        <f>D51+F51+H51+J51+L51+N51+P51+R51+T51+V51</f>
        <v>11</v>
      </c>
      <c r="Y51" s="23">
        <f>E51+G51+I51+K51+M51+O51+Q51+S51+U51+W51</f>
        <v>2</v>
      </c>
      <c r="Z51" s="23">
        <f>X51+Y51</f>
        <v>13</v>
      </c>
      <c r="AA51" s="24">
        <f>X51</f>
        <v>11</v>
      </c>
      <c r="AB51" s="24">
        <f>Y51</f>
        <v>2</v>
      </c>
      <c r="AC51" s="24">
        <f>AA51+AB51</f>
        <v>13</v>
      </c>
    </row>
    <row r="52" spans="1:77" x14ac:dyDescent="0.25">
      <c r="B52" s="19" t="s">
        <v>363</v>
      </c>
      <c r="C52" s="19" t="s">
        <v>364</v>
      </c>
      <c r="D52" s="20"/>
      <c r="E52" s="20"/>
      <c r="F52" s="21"/>
      <c r="G52" s="21"/>
      <c r="H52" s="20"/>
      <c r="I52" s="20"/>
      <c r="J52" s="21"/>
      <c r="K52" s="21"/>
      <c r="L52" s="20"/>
      <c r="M52" s="20"/>
      <c r="N52" s="21"/>
      <c r="O52" s="21"/>
      <c r="P52" s="20"/>
      <c r="Q52" s="20"/>
      <c r="R52" s="21">
        <v>11</v>
      </c>
      <c r="S52" s="21">
        <v>2</v>
      </c>
      <c r="T52" s="20"/>
      <c r="U52" s="20"/>
      <c r="V52" s="21"/>
      <c r="W52" s="21"/>
      <c r="X52" s="23">
        <f>D52+F52+H52+J52+L52+N52+P52+R52+T52+V52</f>
        <v>11</v>
      </c>
      <c r="Y52" s="23">
        <f>E52+G52+I52+K52+M52+O52+Q52+S52+U52+W52</f>
        <v>2</v>
      </c>
      <c r="Z52" s="23">
        <f>X52+Y52</f>
        <v>13</v>
      </c>
      <c r="AA52" s="24">
        <f>X52</f>
        <v>11</v>
      </c>
      <c r="AB52" s="24">
        <f>Y52</f>
        <v>2</v>
      </c>
      <c r="AC52" s="24">
        <f>AA52+AB52</f>
        <v>13</v>
      </c>
    </row>
    <row r="53" spans="1:77" x14ac:dyDescent="0.25">
      <c r="B53" s="19" t="s">
        <v>208</v>
      </c>
      <c r="C53" s="19" t="s">
        <v>209</v>
      </c>
      <c r="D53" s="20"/>
      <c r="E53" s="20"/>
      <c r="F53" s="21"/>
      <c r="G53" s="21"/>
      <c r="H53" s="20">
        <v>10</v>
      </c>
      <c r="I53" s="20">
        <v>2</v>
      </c>
      <c r="J53" s="21"/>
      <c r="K53" s="21"/>
      <c r="L53" s="20"/>
      <c r="M53" s="20"/>
      <c r="N53" s="21"/>
      <c r="O53" s="21"/>
      <c r="P53" s="20"/>
      <c r="Q53" s="20"/>
      <c r="R53" s="21"/>
      <c r="S53" s="21"/>
      <c r="T53" s="20"/>
      <c r="U53" s="20"/>
      <c r="V53" s="21"/>
      <c r="W53" s="21"/>
      <c r="X53" s="23">
        <f>D53+F53+H53+J53+L53+N53+P53+R53+T53+V53</f>
        <v>10</v>
      </c>
      <c r="Y53" s="23">
        <f>E53+G53+I53+K53+M53+O53+Q53+S53+U53+W53</f>
        <v>2</v>
      </c>
      <c r="Z53" s="23">
        <f>X53+Y53</f>
        <v>12</v>
      </c>
      <c r="AA53" s="24">
        <f>X53</f>
        <v>10</v>
      </c>
      <c r="AB53" s="24">
        <f>Y53</f>
        <v>2</v>
      </c>
      <c r="AC53" s="24">
        <f>AA53+AB53</f>
        <v>12</v>
      </c>
    </row>
    <row r="54" spans="1:77" x14ac:dyDescent="0.25">
      <c r="B54" s="19" t="s">
        <v>411</v>
      </c>
      <c r="C54" s="19" t="s">
        <v>412</v>
      </c>
      <c r="D54" s="20"/>
      <c r="E54" s="20"/>
      <c r="F54" s="21"/>
      <c r="G54" s="21"/>
      <c r="H54" s="20"/>
      <c r="I54" s="20"/>
      <c r="J54" s="21"/>
      <c r="K54" s="21"/>
      <c r="L54" s="20"/>
      <c r="M54" s="20"/>
      <c r="N54" s="21"/>
      <c r="O54" s="21"/>
      <c r="P54" s="20"/>
      <c r="Q54" s="20"/>
      <c r="R54" s="21"/>
      <c r="S54" s="21"/>
      <c r="T54" s="20"/>
      <c r="U54" s="20"/>
      <c r="V54" s="21">
        <v>9</v>
      </c>
      <c r="W54" s="21">
        <v>2</v>
      </c>
      <c r="X54" s="23">
        <f>D54+F54+H54+J54+L54+N54+P54+R54+T54+V54</f>
        <v>9</v>
      </c>
      <c r="Y54" s="23">
        <f>E54+G54+I54+K54+M54+O54+Q54+S54+U54+W54</f>
        <v>2</v>
      </c>
      <c r="Z54" s="23">
        <f>X54+Y54</f>
        <v>11</v>
      </c>
      <c r="AA54" s="24">
        <f>X54</f>
        <v>9</v>
      </c>
      <c r="AB54" s="24">
        <f>Y54</f>
        <v>2</v>
      </c>
      <c r="AC54" s="24">
        <f>AA54+AB54</f>
        <v>11</v>
      </c>
    </row>
    <row r="55" spans="1:77" x14ac:dyDescent="0.25">
      <c r="B55" s="19" t="s">
        <v>165</v>
      </c>
      <c r="C55" s="19" t="s">
        <v>166</v>
      </c>
      <c r="D55" s="20"/>
      <c r="E55" s="20"/>
      <c r="F55" s="21">
        <v>9</v>
      </c>
      <c r="G55" s="21">
        <v>2</v>
      </c>
      <c r="H55" s="20"/>
      <c r="I55" s="20"/>
      <c r="J55" s="21"/>
      <c r="K55" s="21"/>
      <c r="L55" s="20"/>
      <c r="M55" s="20"/>
      <c r="N55" s="21"/>
      <c r="O55" s="21"/>
      <c r="P55" s="20"/>
      <c r="Q55" s="20"/>
      <c r="R55" s="21"/>
      <c r="S55" s="21"/>
      <c r="T55" s="20"/>
      <c r="U55" s="20"/>
      <c r="V55" s="21"/>
      <c r="W55" s="21"/>
      <c r="X55" s="23">
        <f>D55+F55+H55+J55+L55+N55+P55+R55+T55+V55</f>
        <v>9</v>
      </c>
      <c r="Y55" s="23">
        <f>E55+G55+I55+K55+M55+O55+Q55+S55+U55+W55</f>
        <v>2</v>
      </c>
      <c r="Z55" s="23">
        <f>X55+Y55</f>
        <v>11</v>
      </c>
      <c r="AA55" s="24">
        <f>X55</f>
        <v>9</v>
      </c>
      <c r="AB55" s="24">
        <f>Y55</f>
        <v>2</v>
      </c>
      <c r="AC55" s="24">
        <f>AA55+AB55</f>
        <v>11</v>
      </c>
    </row>
    <row r="56" spans="1:77" x14ac:dyDescent="0.25">
      <c r="B56" s="19" t="s">
        <v>245</v>
      </c>
      <c r="C56" s="19" t="s">
        <v>246</v>
      </c>
      <c r="D56" s="20"/>
      <c r="E56" s="20"/>
      <c r="F56" s="21"/>
      <c r="G56" s="21"/>
      <c r="H56" s="20"/>
      <c r="I56" s="20"/>
      <c r="J56" s="21"/>
      <c r="K56" s="21"/>
      <c r="L56" s="20"/>
      <c r="M56" s="20"/>
      <c r="N56" s="21"/>
      <c r="O56" s="21"/>
      <c r="P56" s="20">
        <v>9</v>
      </c>
      <c r="Q56" s="20">
        <v>2</v>
      </c>
      <c r="R56" s="21"/>
      <c r="S56" s="21"/>
      <c r="T56" s="20"/>
      <c r="U56" s="20"/>
      <c r="V56" s="21"/>
      <c r="W56" s="21"/>
      <c r="X56" s="23">
        <f>D56+F56+H56+J56+L56+N56+P56+R56+T56+V56</f>
        <v>9</v>
      </c>
      <c r="Y56" s="23">
        <f>E56+G56+I56+K56+M56+O56+Q56+S56+U56+W56</f>
        <v>2</v>
      </c>
      <c r="Z56" s="23">
        <f>X56+Y56</f>
        <v>11</v>
      </c>
      <c r="AA56" s="24">
        <f>X56</f>
        <v>9</v>
      </c>
      <c r="AB56" s="24">
        <f>Y56</f>
        <v>2</v>
      </c>
      <c r="AC56" s="24">
        <f>AA56+AB56</f>
        <v>11</v>
      </c>
    </row>
    <row r="57" spans="1:77" x14ac:dyDescent="0.25">
      <c r="B57" s="19" t="s">
        <v>223</v>
      </c>
      <c r="C57" s="19" t="s">
        <v>242</v>
      </c>
      <c r="D57" s="20"/>
      <c r="E57" s="20"/>
      <c r="F57" s="21"/>
      <c r="G57" s="21"/>
      <c r="H57" s="20"/>
      <c r="I57" s="20"/>
      <c r="J57" s="21">
        <v>9</v>
      </c>
      <c r="K57" s="21">
        <v>2</v>
      </c>
      <c r="L57" s="20"/>
      <c r="M57" s="20"/>
      <c r="N57" s="21"/>
      <c r="O57" s="21"/>
      <c r="P57" s="20"/>
      <c r="Q57" s="20"/>
      <c r="R57" s="21"/>
      <c r="S57" s="21"/>
      <c r="T57" s="20"/>
      <c r="U57" s="20"/>
      <c r="V57" s="21"/>
      <c r="W57" s="21"/>
      <c r="X57" s="23">
        <f>D57+F57+H57+J57+L57+N57+P57+R57+T57+V57</f>
        <v>9</v>
      </c>
      <c r="Y57" s="23">
        <f>E57+G57+I57+K57+M57+O57+Q57+S57+U57+W57</f>
        <v>2</v>
      </c>
      <c r="Z57" s="23">
        <f>X57+Y57</f>
        <v>11</v>
      </c>
      <c r="AA57" s="24">
        <f>X57</f>
        <v>9</v>
      </c>
      <c r="AB57" s="24">
        <f>Y57</f>
        <v>2</v>
      </c>
      <c r="AC57" s="24">
        <f>AA57+AB57</f>
        <v>11</v>
      </c>
    </row>
    <row r="58" spans="1:77" x14ac:dyDescent="0.25">
      <c r="B58" s="19" t="s">
        <v>243</v>
      </c>
      <c r="C58" s="19" t="s">
        <v>244</v>
      </c>
      <c r="D58" s="20"/>
      <c r="E58" s="20"/>
      <c r="F58" s="21"/>
      <c r="G58" s="21"/>
      <c r="H58" s="20"/>
      <c r="I58" s="20"/>
      <c r="J58" s="21">
        <v>8</v>
      </c>
      <c r="K58" s="21">
        <v>2</v>
      </c>
      <c r="L58" s="20"/>
      <c r="M58" s="20"/>
      <c r="N58" s="21"/>
      <c r="O58" s="21"/>
      <c r="P58" s="20"/>
      <c r="Q58" s="20"/>
      <c r="R58" s="21"/>
      <c r="S58" s="21"/>
      <c r="T58" s="20"/>
      <c r="U58" s="20"/>
      <c r="V58" s="21"/>
      <c r="W58" s="21"/>
      <c r="X58" s="23">
        <f>D58+F58+H58+J58+L58+N58+P58+R58+T58+V58</f>
        <v>8</v>
      </c>
      <c r="Y58" s="23">
        <f>E58+G58+I58+K58+M58+O58+Q58+S58+U58+W58</f>
        <v>2</v>
      </c>
      <c r="Z58" s="23">
        <f>X58+Y58</f>
        <v>10</v>
      </c>
      <c r="AA58" s="24">
        <f>X58</f>
        <v>8</v>
      </c>
      <c r="AB58" s="24">
        <f>Y58</f>
        <v>2</v>
      </c>
      <c r="AC58" s="24">
        <f>AA58+AB58</f>
        <v>10</v>
      </c>
    </row>
    <row r="59" spans="1:77" s="36" customFormat="1" x14ac:dyDescent="0.25">
      <c r="A59" s="2"/>
      <c r="B59" s="19" t="s">
        <v>167</v>
      </c>
      <c r="C59" s="19" t="s">
        <v>168</v>
      </c>
      <c r="D59" s="20"/>
      <c r="E59" s="20"/>
      <c r="F59" s="21">
        <v>8</v>
      </c>
      <c r="G59" s="21">
        <v>2</v>
      </c>
      <c r="H59" s="20"/>
      <c r="I59" s="20"/>
      <c r="J59" s="21"/>
      <c r="K59" s="21"/>
      <c r="L59" s="20"/>
      <c r="M59" s="20"/>
      <c r="N59" s="21"/>
      <c r="O59" s="21"/>
      <c r="P59" s="20"/>
      <c r="Q59" s="20"/>
      <c r="R59" s="21"/>
      <c r="S59" s="21"/>
      <c r="T59" s="20"/>
      <c r="U59" s="20"/>
      <c r="V59" s="21"/>
      <c r="W59" s="21"/>
      <c r="X59" s="23">
        <f>D59+F59+H59+J59+L59+N59+P59+R59+T59+V59</f>
        <v>8</v>
      </c>
      <c r="Y59" s="23">
        <f>E59+G59+I59+K59+M59+O59+Q59+S59+U59+W59</f>
        <v>2</v>
      </c>
      <c r="Z59" s="23">
        <f>X59+Y59</f>
        <v>10</v>
      </c>
      <c r="AA59" s="24">
        <f>X59</f>
        <v>8</v>
      </c>
      <c r="AB59" s="24">
        <f>Y59</f>
        <v>2</v>
      </c>
      <c r="AC59" s="24">
        <f>AA59+AB59</f>
        <v>10</v>
      </c>
      <c r="AD59" s="6"/>
      <c r="AE59" s="6"/>
      <c r="AF59" s="6"/>
      <c r="AG59" s="6"/>
      <c r="AH59" s="6"/>
      <c r="AI59" s="6"/>
      <c r="AJ59" s="6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</row>
    <row r="60" spans="1:77" x14ac:dyDescent="0.25">
      <c r="B60" s="19" t="s">
        <v>300</v>
      </c>
      <c r="C60" s="19" t="s">
        <v>302</v>
      </c>
      <c r="D60" s="20"/>
      <c r="E60" s="20"/>
      <c r="F60" s="21"/>
      <c r="G60" s="21"/>
      <c r="H60" s="20"/>
      <c r="I60" s="20"/>
      <c r="J60" s="21"/>
      <c r="K60" s="21"/>
      <c r="L60" s="20"/>
      <c r="M60" s="20"/>
      <c r="N60" s="21">
        <v>8</v>
      </c>
      <c r="O60" s="21">
        <v>2</v>
      </c>
      <c r="P60" s="20"/>
      <c r="Q60" s="20"/>
      <c r="R60" s="21"/>
      <c r="S60" s="21"/>
      <c r="T60" s="20"/>
      <c r="U60" s="20"/>
      <c r="V60" s="21"/>
      <c r="W60" s="21"/>
      <c r="X60" s="23">
        <f>D60+F60+H60+J60+L60+N60+P60+R60+T60+V60</f>
        <v>8</v>
      </c>
      <c r="Y60" s="23">
        <f>E60+G60+I60+K60+M60+O60+Q60+S60+U60+W60</f>
        <v>2</v>
      </c>
      <c r="Z60" s="23">
        <f>X60+Y60</f>
        <v>10</v>
      </c>
      <c r="AA60" s="24">
        <f>X60</f>
        <v>8</v>
      </c>
      <c r="AB60" s="24">
        <f>Y60</f>
        <v>2</v>
      </c>
      <c r="AC60" s="24">
        <f>AA60+AB60</f>
        <v>10</v>
      </c>
    </row>
    <row r="61" spans="1:77" x14ac:dyDescent="0.25">
      <c r="B61" s="19" t="s">
        <v>211</v>
      </c>
      <c r="C61" s="19" t="s">
        <v>210</v>
      </c>
      <c r="D61" s="20"/>
      <c r="E61" s="20"/>
      <c r="F61" s="21"/>
      <c r="G61" s="21"/>
      <c r="H61" s="20">
        <v>8</v>
      </c>
      <c r="I61" s="20">
        <v>2</v>
      </c>
      <c r="J61" s="21"/>
      <c r="K61" s="21"/>
      <c r="L61" s="20"/>
      <c r="M61" s="20"/>
      <c r="N61" s="21"/>
      <c r="O61" s="21"/>
      <c r="P61" s="20"/>
      <c r="Q61" s="20"/>
      <c r="R61" s="21"/>
      <c r="S61" s="21"/>
      <c r="T61" s="20"/>
      <c r="U61" s="20"/>
      <c r="V61" s="21"/>
      <c r="W61" s="21"/>
      <c r="X61" s="23">
        <f>D61+F61+H61+J61+L61+N61+P61+R61+T61+V61</f>
        <v>8</v>
      </c>
      <c r="Y61" s="23">
        <f>E61+G61+I61+K61+M61+O61+Q61+S61+U61+W61</f>
        <v>2</v>
      </c>
      <c r="Z61" s="23">
        <f>X61+Y61</f>
        <v>10</v>
      </c>
      <c r="AA61" s="24">
        <f>X61</f>
        <v>8</v>
      </c>
      <c r="AB61" s="24">
        <f>Y61</f>
        <v>2</v>
      </c>
      <c r="AC61" s="24">
        <f>AA61+AB61</f>
        <v>10</v>
      </c>
    </row>
    <row r="62" spans="1:77" x14ac:dyDescent="0.25">
      <c r="B62" s="19" t="s">
        <v>331</v>
      </c>
      <c r="C62" s="19" t="s">
        <v>332</v>
      </c>
      <c r="D62" s="20"/>
      <c r="E62" s="20"/>
      <c r="F62" s="21"/>
      <c r="G62" s="21"/>
      <c r="H62" s="20"/>
      <c r="I62" s="20"/>
      <c r="J62" s="21"/>
      <c r="K62" s="21"/>
      <c r="L62" s="20"/>
      <c r="M62" s="20"/>
      <c r="N62" s="21"/>
      <c r="O62" s="21"/>
      <c r="P62" s="20">
        <v>7</v>
      </c>
      <c r="Q62" s="20">
        <v>2</v>
      </c>
      <c r="R62" s="21"/>
      <c r="S62" s="21"/>
      <c r="T62" s="20"/>
      <c r="U62" s="20"/>
      <c r="V62" s="21"/>
      <c r="W62" s="21"/>
      <c r="X62" s="23">
        <f>D62+F62+H62+J62+L62+N62+P62+R62+T62+V62</f>
        <v>7</v>
      </c>
      <c r="Y62" s="23">
        <f>E62+G62+I62+K62+M62+O62+Q62+S62+U62+W62</f>
        <v>2</v>
      </c>
      <c r="Z62" s="23">
        <f>X62+Y62</f>
        <v>9</v>
      </c>
      <c r="AA62" s="24">
        <f>X62</f>
        <v>7</v>
      </c>
      <c r="AB62" s="24">
        <f>Y62</f>
        <v>2</v>
      </c>
      <c r="AC62" s="24">
        <f>AA62+AB62</f>
        <v>9</v>
      </c>
    </row>
    <row r="63" spans="1:77" x14ac:dyDescent="0.25">
      <c r="B63" s="19" t="s">
        <v>297</v>
      </c>
      <c r="C63" s="19" t="s">
        <v>298</v>
      </c>
      <c r="D63" s="20"/>
      <c r="E63" s="20"/>
      <c r="F63" s="21"/>
      <c r="G63" s="21"/>
      <c r="H63" s="20"/>
      <c r="I63" s="20"/>
      <c r="J63" s="21"/>
      <c r="K63" s="21"/>
      <c r="L63" s="20"/>
      <c r="M63" s="20"/>
      <c r="N63" s="21">
        <v>7</v>
      </c>
      <c r="O63" s="21">
        <v>2</v>
      </c>
      <c r="P63" s="20"/>
      <c r="Q63" s="20"/>
      <c r="R63" s="21"/>
      <c r="S63" s="21"/>
      <c r="T63" s="20"/>
      <c r="U63" s="20"/>
      <c r="V63" s="21"/>
      <c r="W63" s="21"/>
      <c r="X63" s="23">
        <f>D63+F63+H63+J63+L63+N63+P63+R63+T63+V63</f>
        <v>7</v>
      </c>
      <c r="Y63" s="23">
        <f>E63+G63+I63+K63+M63+O63+Q63+S63+U63+W63</f>
        <v>2</v>
      </c>
      <c r="Z63" s="23">
        <f>X63+Y63</f>
        <v>9</v>
      </c>
      <c r="AA63" s="24">
        <f>X63</f>
        <v>7</v>
      </c>
      <c r="AB63" s="24">
        <f>Y63</f>
        <v>2</v>
      </c>
      <c r="AC63" s="24">
        <f>AA63+AB63</f>
        <v>9</v>
      </c>
    </row>
    <row r="64" spans="1:77" x14ac:dyDescent="0.25">
      <c r="B64" s="19" t="s">
        <v>169</v>
      </c>
      <c r="C64" s="19" t="s">
        <v>170</v>
      </c>
      <c r="D64" s="20"/>
      <c r="E64" s="20"/>
      <c r="F64" s="21">
        <v>7</v>
      </c>
      <c r="G64" s="21">
        <v>2</v>
      </c>
      <c r="H64" s="20"/>
      <c r="I64" s="20"/>
      <c r="J64" s="21"/>
      <c r="K64" s="21"/>
      <c r="L64" s="20"/>
      <c r="M64" s="20"/>
      <c r="N64" s="21"/>
      <c r="O64" s="21"/>
      <c r="P64" s="20"/>
      <c r="Q64" s="20"/>
      <c r="R64" s="21"/>
      <c r="S64" s="21"/>
      <c r="T64" s="20"/>
      <c r="U64" s="20"/>
      <c r="V64" s="21"/>
      <c r="W64" s="21"/>
      <c r="X64" s="23">
        <f>D64+F64+H64+J64+L64+N64+P64+R64+T64+V64</f>
        <v>7</v>
      </c>
      <c r="Y64" s="23">
        <f>E64+G64+I64+K64+M64+O64+Q64+S64+U64+W64</f>
        <v>2</v>
      </c>
      <c r="Z64" s="23">
        <f>X64+Y64</f>
        <v>9</v>
      </c>
      <c r="AA64" s="24">
        <f>X64</f>
        <v>7</v>
      </c>
      <c r="AB64" s="24">
        <f>Y64</f>
        <v>2</v>
      </c>
      <c r="AC64" s="24">
        <f>AA64+AB64</f>
        <v>9</v>
      </c>
    </row>
    <row r="65" spans="2:29" x14ac:dyDescent="0.25">
      <c r="B65" s="19" t="s">
        <v>205</v>
      </c>
      <c r="C65" s="19" t="s">
        <v>204</v>
      </c>
      <c r="D65" s="20"/>
      <c r="E65" s="20"/>
      <c r="F65" s="21"/>
      <c r="G65" s="21"/>
      <c r="H65" s="20">
        <v>6</v>
      </c>
      <c r="I65" s="20">
        <v>2</v>
      </c>
      <c r="J65" s="21"/>
      <c r="K65" s="21"/>
      <c r="L65" s="20"/>
      <c r="M65" s="20"/>
      <c r="N65" s="21"/>
      <c r="O65" s="21"/>
      <c r="P65" s="20"/>
      <c r="Q65" s="20"/>
      <c r="R65" s="21"/>
      <c r="S65" s="21"/>
      <c r="T65" s="20"/>
      <c r="U65" s="20"/>
      <c r="V65" s="21"/>
      <c r="W65" s="21"/>
      <c r="X65" s="23">
        <f>D65+F65+H65+J65+L65+N65+P65+R65+T65+V65</f>
        <v>6</v>
      </c>
      <c r="Y65" s="23">
        <f>E65+G65+I65+K65+M65+O65+Q65+S65+U65+W65</f>
        <v>2</v>
      </c>
      <c r="Z65" s="23">
        <f>X65+Y65</f>
        <v>8</v>
      </c>
      <c r="AA65" s="24">
        <f>X65</f>
        <v>6</v>
      </c>
      <c r="AB65" s="24">
        <f>Y65</f>
        <v>2</v>
      </c>
      <c r="AC65" s="24">
        <f>AA65+AB65</f>
        <v>8</v>
      </c>
    </row>
    <row r="66" spans="2:29" x14ac:dyDescent="0.25">
      <c r="B66" s="19" t="s">
        <v>275</v>
      </c>
      <c r="C66" s="19" t="s">
        <v>287</v>
      </c>
      <c r="D66" s="20"/>
      <c r="E66" s="20"/>
      <c r="F66" s="21"/>
      <c r="G66" s="21"/>
      <c r="H66" s="20"/>
      <c r="I66" s="20"/>
      <c r="J66" s="21"/>
      <c r="K66" s="21"/>
      <c r="L66" s="20"/>
      <c r="M66" s="20"/>
      <c r="N66" s="21">
        <v>6</v>
      </c>
      <c r="O66" s="21">
        <v>2</v>
      </c>
      <c r="P66" s="20"/>
      <c r="Q66" s="20"/>
      <c r="R66" s="21"/>
      <c r="S66" s="21"/>
      <c r="T66" s="20"/>
      <c r="U66" s="20"/>
      <c r="V66" s="21"/>
      <c r="W66" s="21"/>
      <c r="X66" s="23">
        <f>D66+F66+H66+J66+L66+N66+P66+R66+T66+V66</f>
        <v>6</v>
      </c>
      <c r="Y66" s="23">
        <f>E66+G66+I66+K66+M66+O66+Q66+S66+U66+W66</f>
        <v>2</v>
      </c>
      <c r="Z66" s="23">
        <f>X66+Y66</f>
        <v>8</v>
      </c>
      <c r="AA66" s="24">
        <f>X66</f>
        <v>6</v>
      </c>
      <c r="AB66" s="24">
        <f>Y66</f>
        <v>2</v>
      </c>
      <c r="AC66" s="24">
        <f>AA66+AB66</f>
        <v>8</v>
      </c>
    </row>
    <row r="67" spans="2:29" x14ac:dyDescent="0.25">
      <c r="B67" s="19" t="s">
        <v>240</v>
      </c>
      <c r="C67" s="19" t="s">
        <v>241</v>
      </c>
      <c r="D67" s="20"/>
      <c r="E67" s="20"/>
      <c r="F67" s="21"/>
      <c r="G67" s="21"/>
      <c r="H67" s="20"/>
      <c r="I67" s="20"/>
      <c r="J67" s="21">
        <v>6</v>
      </c>
      <c r="K67" s="21">
        <v>2</v>
      </c>
      <c r="L67" s="20"/>
      <c r="M67" s="20"/>
      <c r="N67" s="21"/>
      <c r="O67" s="21"/>
      <c r="P67" s="20"/>
      <c r="Q67" s="20"/>
      <c r="R67" s="21"/>
      <c r="S67" s="21"/>
      <c r="T67" s="20"/>
      <c r="U67" s="20"/>
      <c r="V67" s="21"/>
      <c r="W67" s="21"/>
      <c r="X67" s="23">
        <f>D67+F67+H67+J67+L67+N67+P67+R67+T67+V67</f>
        <v>6</v>
      </c>
      <c r="Y67" s="23">
        <f>E67+G67+I67+K67+M67+O67+Q67+S67+U67+W67</f>
        <v>2</v>
      </c>
      <c r="Z67" s="23">
        <f>X67+Y67</f>
        <v>8</v>
      </c>
      <c r="AA67" s="24">
        <f>X67</f>
        <v>6</v>
      </c>
      <c r="AB67" s="24">
        <f>Y67</f>
        <v>2</v>
      </c>
      <c r="AC67" s="24">
        <f>AA67+AB67</f>
        <v>8</v>
      </c>
    </row>
    <row r="68" spans="2:29" x14ac:dyDescent="0.25">
      <c r="B68" s="19" t="s">
        <v>240</v>
      </c>
      <c r="C68" s="19" t="s">
        <v>81</v>
      </c>
      <c r="D68" s="20"/>
      <c r="E68" s="20"/>
      <c r="F68" s="21"/>
      <c r="G68" s="21"/>
      <c r="H68" s="20"/>
      <c r="I68" s="20"/>
      <c r="J68" s="21">
        <v>6</v>
      </c>
      <c r="K68" s="21">
        <v>2</v>
      </c>
      <c r="L68" s="20"/>
      <c r="M68" s="20"/>
      <c r="N68" s="21"/>
      <c r="O68" s="21"/>
      <c r="P68" s="20"/>
      <c r="Q68" s="20"/>
      <c r="R68" s="21"/>
      <c r="S68" s="21"/>
      <c r="T68" s="20"/>
      <c r="U68" s="20"/>
      <c r="V68" s="21"/>
      <c r="W68" s="21"/>
      <c r="X68" s="23">
        <f>D68+F68+H68+J68+L68+N68+P68+R68+T68+V68</f>
        <v>6</v>
      </c>
      <c r="Y68" s="23">
        <f>E68+G68+I68+K68+M68+O68+Q68+S68+U68+W68</f>
        <v>2</v>
      </c>
      <c r="Z68" s="23">
        <f>X68+Y68</f>
        <v>8</v>
      </c>
      <c r="AA68" s="24">
        <f>X68</f>
        <v>6</v>
      </c>
      <c r="AB68" s="24">
        <f>Y68</f>
        <v>2</v>
      </c>
      <c r="AC68" s="24">
        <f>AA68+AB68</f>
        <v>8</v>
      </c>
    </row>
    <row r="69" spans="2:29" x14ac:dyDescent="0.25">
      <c r="B69" s="19" t="s">
        <v>299</v>
      </c>
      <c r="C69" s="19" t="s">
        <v>301</v>
      </c>
      <c r="D69" s="20"/>
      <c r="E69" s="20"/>
      <c r="F69" s="21"/>
      <c r="G69" s="21"/>
      <c r="H69" s="20"/>
      <c r="I69" s="20"/>
      <c r="J69" s="21"/>
      <c r="K69" s="21"/>
      <c r="L69" s="20"/>
      <c r="M69" s="20"/>
      <c r="N69" s="21">
        <v>5</v>
      </c>
      <c r="O69" s="21">
        <v>2</v>
      </c>
      <c r="P69" s="20"/>
      <c r="Q69" s="20"/>
      <c r="R69" s="21"/>
      <c r="S69" s="21"/>
      <c r="T69" s="20"/>
      <c r="U69" s="20"/>
      <c r="V69" s="21"/>
      <c r="W69" s="21"/>
      <c r="X69" s="23">
        <f>D69+F69+H69+J69+L69+N69+P69+R69+T69+V69</f>
        <v>5</v>
      </c>
      <c r="Y69" s="23">
        <f>E69+G69+I69+K69+M69+O69+Q69+S69+U69+W69</f>
        <v>2</v>
      </c>
      <c r="Z69" s="23">
        <f>X69+Y69</f>
        <v>7</v>
      </c>
      <c r="AA69" s="24">
        <f>X69</f>
        <v>5</v>
      </c>
      <c r="AB69" s="24">
        <f>Y69</f>
        <v>2</v>
      </c>
      <c r="AC69" s="24">
        <f>AA69+AB69</f>
        <v>7</v>
      </c>
    </row>
    <row r="70" spans="2:29" x14ac:dyDescent="0.25">
      <c r="B70" s="19" t="s">
        <v>175</v>
      </c>
      <c r="C70" s="19" t="s">
        <v>346</v>
      </c>
      <c r="D70" s="20"/>
      <c r="E70" s="20"/>
      <c r="F70" s="21">
        <v>3</v>
      </c>
      <c r="G70" s="21">
        <v>2</v>
      </c>
      <c r="H70" s="20"/>
      <c r="I70" s="20"/>
      <c r="J70" s="21"/>
      <c r="K70" s="21"/>
      <c r="L70" s="20"/>
      <c r="M70" s="20"/>
      <c r="N70" s="21"/>
      <c r="O70" s="21"/>
      <c r="P70" s="20"/>
      <c r="Q70" s="20"/>
      <c r="R70" s="21"/>
      <c r="S70" s="21"/>
      <c r="T70" s="20"/>
      <c r="U70" s="20"/>
      <c r="V70" s="21"/>
      <c r="W70" s="21"/>
      <c r="X70" s="23">
        <f>D70+F70+H70+J70+L70+N70+P70+R70+T70+V70</f>
        <v>3</v>
      </c>
      <c r="Y70" s="23">
        <f>E70+G70+I70+K70+M70+O70+Q70+S70+U70+W70</f>
        <v>2</v>
      </c>
      <c r="Z70" s="23">
        <f>X70+Y70</f>
        <v>5</v>
      </c>
      <c r="AA70" s="24">
        <f>X70</f>
        <v>3</v>
      </c>
      <c r="AB70" s="24">
        <f>Y70</f>
        <v>2</v>
      </c>
      <c r="AC70" s="24">
        <f>AA70+AB70</f>
        <v>5</v>
      </c>
    </row>
  </sheetData>
  <sortState ref="A8:CJ70">
    <sortCondition descending="1" ref="AC8:AC70"/>
    <sortCondition descending="1" ref="AA8:AA70"/>
  </sortState>
  <mergeCells count="24">
    <mergeCell ref="N5:O5"/>
    <mergeCell ref="P5:Q5"/>
    <mergeCell ref="R5:S5"/>
    <mergeCell ref="B5:B7"/>
    <mergeCell ref="C5:C7"/>
    <mergeCell ref="D5:E5"/>
    <mergeCell ref="F5:G5"/>
    <mergeCell ref="H5:I5"/>
    <mergeCell ref="T5:U5"/>
    <mergeCell ref="V5:W5"/>
    <mergeCell ref="X5:Z6"/>
    <mergeCell ref="AA5:AC6"/>
    <mergeCell ref="D6:E6"/>
    <mergeCell ref="F6:G6"/>
    <mergeCell ref="H6:I6"/>
    <mergeCell ref="T6:U6"/>
    <mergeCell ref="V6:W6"/>
    <mergeCell ref="J5:K5"/>
    <mergeCell ref="L5:M5"/>
    <mergeCell ref="J6:K6"/>
    <mergeCell ref="L6:M6"/>
    <mergeCell ref="N6:O6"/>
    <mergeCell ref="P6:Q6"/>
    <mergeCell ref="R6:S6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7"/>
  <sheetViews>
    <sheetView zoomScaleNormal="100" workbookViewId="0">
      <selection sqref="A1:A1048576"/>
    </sheetView>
  </sheetViews>
  <sheetFormatPr defaultColWidth="11.44140625" defaultRowHeight="12" x14ac:dyDescent="0.3"/>
  <cols>
    <col min="1" max="1" width="1.5546875" style="2" bestFit="1" customWidth="1"/>
    <col min="2" max="2" width="26.44140625" style="4" customWidth="1"/>
    <col min="3" max="3" width="25.109375" style="4" customWidth="1"/>
    <col min="4" max="4" width="8.6640625" style="5" customWidth="1"/>
    <col min="5" max="22" width="8.6640625" style="6" customWidth="1"/>
    <col min="23" max="23" width="8.6640625" style="7" customWidth="1"/>
    <col min="24" max="24" width="6" style="6" bestFit="1" customWidth="1"/>
    <col min="25" max="25" width="7.88671875" style="6" bestFit="1" customWidth="1"/>
    <col min="26" max="26" width="5.109375" style="6" bestFit="1" customWidth="1"/>
    <col min="27" max="27" width="6" style="6" bestFit="1" customWidth="1"/>
    <col min="28" max="28" width="7.88671875" style="6" bestFit="1" customWidth="1"/>
    <col min="29" max="29" width="5.109375" style="6" bestFit="1" customWidth="1"/>
    <col min="30" max="30" width="32.33203125" style="6" bestFit="1" customWidth="1"/>
    <col min="31" max="36" width="21.6640625" style="6" customWidth="1"/>
    <col min="37" max="77" width="21.6640625" style="8" customWidth="1"/>
    <col min="78" max="16384" width="11.44140625" style="8"/>
  </cols>
  <sheetData>
    <row r="1" spans="1:39" x14ac:dyDescent="0.3">
      <c r="B1" s="3" t="s">
        <v>317</v>
      </c>
    </row>
    <row r="3" spans="1:39" x14ac:dyDescent="0.3">
      <c r="B3" s="9" t="s">
        <v>11</v>
      </c>
      <c r="C3" s="1" t="s">
        <v>337</v>
      </c>
      <c r="AK3" s="6"/>
      <c r="AL3" s="6"/>
      <c r="AM3" s="6"/>
    </row>
    <row r="4" spans="1:39" x14ac:dyDescent="0.3">
      <c r="AK4" s="6"/>
      <c r="AL4" s="6"/>
      <c r="AM4" s="6"/>
    </row>
    <row r="5" spans="1:39" s="7" customFormat="1" ht="12.75" customHeight="1" x14ac:dyDescent="0.3">
      <c r="A5" s="10"/>
      <c r="B5" s="77" t="s">
        <v>0</v>
      </c>
      <c r="C5" s="77" t="s">
        <v>13</v>
      </c>
      <c r="D5" s="57" t="s">
        <v>2</v>
      </c>
      <c r="E5" s="58"/>
      <c r="F5" s="59" t="s">
        <v>3</v>
      </c>
      <c r="G5" s="60"/>
      <c r="H5" s="57" t="s">
        <v>4</v>
      </c>
      <c r="I5" s="58"/>
      <c r="J5" s="59" t="s">
        <v>5</v>
      </c>
      <c r="K5" s="60"/>
      <c r="L5" s="57" t="s">
        <v>6</v>
      </c>
      <c r="M5" s="58"/>
      <c r="N5" s="59" t="s">
        <v>7</v>
      </c>
      <c r="O5" s="60"/>
      <c r="P5" s="57" t="s">
        <v>8</v>
      </c>
      <c r="Q5" s="58"/>
      <c r="R5" s="59" t="s">
        <v>9</v>
      </c>
      <c r="S5" s="60"/>
      <c r="T5" s="57" t="s">
        <v>10</v>
      </c>
      <c r="U5" s="58"/>
      <c r="V5" s="59" t="s">
        <v>17</v>
      </c>
      <c r="W5" s="60"/>
      <c r="X5" s="61" t="s">
        <v>16</v>
      </c>
      <c r="Y5" s="62"/>
      <c r="Z5" s="63"/>
      <c r="AA5" s="67" t="s">
        <v>15</v>
      </c>
      <c r="AB5" s="68"/>
      <c r="AC5" s="69"/>
    </row>
    <row r="6" spans="1:39" s="7" customFormat="1" x14ac:dyDescent="0.3">
      <c r="A6" s="10"/>
      <c r="B6" s="77"/>
      <c r="C6" s="77"/>
      <c r="D6" s="75" t="s">
        <v>18</v>
      </c>
      <c r="E6" s="76"/>
      <c r="F6" s="59" t="s">
        <v>19</v>
      </c>
      <c r="G6" s="60"/>
      <c r="H6" s="75" t="s">
        <v>20</v>
      </c>
      <c r="I6" s="76"/>
      <c r="J6" s="55" t="s">
        <v>21</v>
      </c>
      <c r="K6" s="56"/>
      <c r="L6" s="53" t="s">
        <v>22</v>
      </c>
      <c r="M6" s="54"/>
      <c r="N6" s="73" t="s">
        <v>23</v>
      </c>
      <c r="O6" s="74"/>
      <c r="P6" s="75" t="s">
        <v>24</v>
      </c>
      <c r="Q6" s="76"/>
      <c r="R6" s="55" t="s">
        <v>25</v>
      </c>
      <c r="S6" s="56"/>
      <c r="T6" s="53" t="s">
        <v>26</v>
      </c>
      <c r="U6" s="54"/>
      <c r="V6" s="55" t="s">
        <v>27</v>
      </c>
      <c r="W6" s="56"/>
      <c r="X6" s="64"/>
      <c r="Y6" s="65"/>
      <c r="Z6" s="66"/>
      <c r="AA6" s="70"/>
      <c r="AB6" s="71"/>
      <c r="AC6" s="72"/>
    </row>
    <row r="7" spans="1:39" s="7" customFormat="1" x14ac:dyDescent="0.3">
      <c r="A7" s="10"/>
      <c r="B7" s="78"/>
      <c r="C7" s="78"/>
      <c r="D7" s="11" t="s">
        <v>12</v>
      </c>
      <c r="E7" s="12" t="s">
        <v>14</v>
      </c>
      <c r="F7" s="13" t="s">
        <v>12</v>
      </c>
      <c r="G7" s="14" t="s">
        <v>14</v>
      </c>
      <c r="H7" s="11" t="s">
        <v>12</v>
      </c>
      <c r="I7" s="12" t="s">
        <v>14</v>
      </c>
      <c r="J7" s="13" t="s">
        <v>12</v>
      </c>
      <c r="K7" s="14" t="s">
        <v>14</v>
      </c>
      <c r="L7" s="11" t="s">
        <v>12</v>
      </c>
      <c r="M7" s="12" t="s">
        <v>14</v>
      </c>
      <c r="N7" s="13" t="s">
        <v>12</v>
      </c>
      <c r="O7" s="14" t="s">
        <v>14</v>
      </c>
      <c r="P7" s="11" t="s">
        <v>12</v>
      </c>
      <c r="Q7" s="12" t="s">
        <v>14</v>
      </c>
      <c r="R7" s="13" t="s">
        <v>12</v>
      </c>
      <c r="S7" s="14" t="s">
        <v>14</v>
      </c>
      <c r="T7" s="11" t="s">
        <v>12</v>
      </c>
      <c r="U7" s="12" t="s">
        <v>14</v>
      </c>
      <c r="V7" s="13" t="s">
        <v>12</v>
      </c>
      <c r="W7" s="14" t="s">
        <v>14</v>
      </c>
      <c r="X7" s="15" t="s">
        <v>12</v>
      </c>
      <c r="Y7" s="16" t="s">
        <v>14</v>
      </c>
      <c r="Z7" s="16" t="s">
        <v>1</v>
      </c>
      <c r="AA7" s="17" t="s">
        <v>12</v>
      </c>
      <c r="AB7" s="18" t="s">
        <v>14</v>
      </c>
      <c r="AC7" s="18" t="s">
        <v>1</v>
      </c>
    </row>
    <row r="8" spans="1:39" x14ac:dyDescent="0.25">
      <c r="A8" s="46">
        <v>1</v>
      </c>
      <c r="B8" s="47" t="s">
        <v>89</v>
      </c>
      <c r="C8" s="47" t="s">
        <v>92</v>
      </c>
      <c r="D8" s="49">
        <v>19</v>
      </c>
      <c r="E8" s="48">
        <v>2</v>
      </c>
      <c r="F8" s="48">
        <v>21</v>
      </c>
      <c r="G8" s="48">
        <v>2</v>
      </c>
      <c r="H8" s="48">
        <v>21</v>
      </c>
      <c r="I8" s="48">
        <v>2</v>
      </c>
      <c r="J8" s="48">
        <v>21</v>
      </c>
      <c r="K8" s="48">
        <v>2</v>
      </c>
      <c r="L8" s="49">
        <v>19</v>
      </c>
      <c r="M8" s="48">
        <v>2</v>
      </c>
      <c r="N8" s="48">
        <v>21</v>
      </c>
      <c r="O8" s="48">
        <v>2</v>
      </c>
      <c r="P8" s="48"/>
      <c r="Q8" s="48"/>
      <c r="R8" s="48">
        <v>21</v>
      </c>
      <c r="S8" s="48">
        <v>2</v>
      </c>
      <c r="T8" s="48">
        <v>21</v>
      </c>
      <c r="U8" s="48">
        <v>2</v>
      </c>
      <c r="V8" s="49">
        <v>17</v>
      </c>
      <c r="W8" s="48">
        <v>2</v>
      </c>
      <c r="X8" s="50">
        <f>D8+F8+H8+J8+L8+N8+P8+R8+T8+V8</f>
        <v>181</v>
      </c>
      <c r="Y8" s="50">
        <f>E8+G8+I8+K8+M8+O8+Q8+S8+U8+W8</f>
        <v>18</v>
      </c>
      <c r="Z8" s="50">
        <f>X8+Y8</f>
        <v>199</v>
      </c>
      <c r="AA8" s="50">
        <f>5*21</f>
        <v>105</v>
      </c>
      <c r="AB8" s="50">
        <f>Y8</f>
        <v>18</v>
      </c>
      <c r="AC8" s="50">
        <f>AA8+AB8</f>
        <v>123</v>
      </c>
      <c r="AD8" s="51" t="s">
        <v>390</v>
      </c>
    </row>
    <row r="9" spans="1:39" x14ac:dyDescent="0.25">
      <c r="A9" s="46">
        <v>2</v>
      </c>
      <c r="B9" s="47" t="s">
        <v>64</v>
      </c>
      <c r="C9" s="47" t="s">
        <v>91</v>
      </c>
      <c r="D9" s="48">
        <v>21</v>
      </c>
      <c r="E9" s="48">
        <v>2</v>
      </c>
      <c r="F9" s="48">
        <v>19</v>
      </c>
      <c r="G9" s="48">
        <v>2</v>
      </c>
      <c r="H9" s="49">
        <v>17</v>
      </c>
      <c r="I9" s="48">
        <v>2</v>
      </c>
      <c r="J9" s="49">
        <v>18</v>
      </c>
      <c r="K9" s="48">
        <v>2</v>
      </c>
      <c r="L9" s="48">
        <v>21</v>
      </c>
      <c r="M9" s="48">
        <v>2</v>
      </c>
      <c r="N9" s="49">
        <v>18</v>
      </c>
      <c r="O9" s="48">
        <v>2</v>
      </c>
      <c r="P9" s="48">
        <v>19</v>
      </c>
      <c r="Q9" s="48">
        <v>2</v>
      </c>
      <c r="R9" s="48">
        <v>18</v>
      </c>
      <c r="S9" s="48">
        <v>2</v>
      </c>
      <c r="T9" s="48"/>
      <c r="U9" s="48"/>
      <c r="V9" s="49">
        <v>15</v>
      </c>
      <c r="W9" s="48">
        <v>2</v>
      </c>
      <c r="X9" s="50">
        <f>D9+F9+H9+J9+L9+N9+P9+R9+T9+V9</f>
        <v>166</v>
      </c>
      <c r="Y9" s="50">
        <f>E9+G9+I9+K9+M9+O9+Q9+S9+U9+W9</f>
        <v>18</v>
      </c>
      <c r="Z9" s="50">
        <f>X9+Y9</f>
        <v>184</v>
      </c>
      <c r="AA9" s="50">
        <f>R9+P9+L9+F9+D9</f>
        <v>98</v>
      </c>
      <c r="AB9" s="50">
        <f>Y9</f>
        <v>18</v>
      </c>
      <c r="AC9" s="50">
        <f>AA9+AB9</f>
        <v>116</v>
      </c>
      <c r="AD9" s="51" t="s">
        <v>383</v>
      </c>
    </row>
    <row r="10" spans="1:39" x14ac:dyDescent="0.25">
      <c r="A10" s="46">
        <v>3</v>
      </c>
      <c r="B10" s="47" t="s">
        <v>238</v>
      </c>
      <c r="C10" s="47" t="s">
        <v>239</v>
      </c>
      <c r="D10" s="48"/>
      <c r="E10" s="48"/>
      <c r="F10" s="48"/>
      <c r="G10" s="48"/>
      <c r="H10" s="48"/>
      <c r="I10" s="48"/>
      <c r="J10" s="48">
        <v>19</v>
      </c>
      <c r="K10" s="48">
        <v>2</v>
      </c>
      <c r="L10" s="48">
        <v>17</v>
      </c>
      <c r="M10" s="48">
        <v>2</v>
      </c>
      <c r="N10" s="48">
        <v>17</v>
      </c>
      <c r="O10" s="48">
        <v>2</v>
      </c>
      <c r="P10" s="48"/>
      <c r="Q10" s="48"/>
      <c r="R10" s="48">
        <v>17</v>
      </c>
      <c r="S10" s="48">
        <v>2</v>
      </c>
      <c r="T10" s="48">
        <v>18</v>
      </c>
      <c r="U10" s="48">
        <v>2</v>
      </c>
      <c r="V10" s="49">
        <v>16</v>
      </c>
      <c r="W10" s="48">
        <v>2</v>
      </c>
      <c r="X10" s="50">
        <f>D10+F10+H10+J10+L10+N10+P10+R10+T10+V10</f>
        <v>104</v>
      </c>
      <c r="Y10" s="50">
        <f>E10+G10+I10+K10+M10+O10+Q10+S10+U10+W10</f>
        <v>12</v>
      </c>
      <c r="Z10" s="50">
        <f>X10+Y10</f>
        <v>116</v>
      </c>
      <c r="AA10" s="50">
        <f>T10+R10+N10+L10+J10</f>
        <v>88</v>
      </c>
      <c r="AB10" s="50">
        <f>Y10</f>
        <v>12</v>
      </c>
      <c r="AC10" s="50">
        <f>AA10+AB10</f>
        <v>100</v>
      </c>
      <c r="AD10" s="52"/>
    </row>
    <row r="11" spans="1:39" x14ac:dyDescent="0.25">
      <c r="B11" s="19" t="s">
        <v>176</v>
      </c>
      <c r="C11" s="19" t="s">
        <v>181</v>
      </c>
      <c r="D11" s="20"/>
      <c r="E11" s="20"/>
      <c r="F11" s="21">
        <v>18</v>
      </c>
      <c r="G11" s="21">
        <v>2</v>
      </c>
      <c r="H11" s="20">
        <v>19</v>
      </c>
      <c r="I11" s="20">
        <v>2</v>
      </c>
      <c r="J11" s="21"/>
      <c r="K11" s="21"/>
      <c r="L11" s="20"/>
      <c r="M11" s="20"/>
      <c r="N11" s="21"/>
      <c r="O11" s="21"/>
      <c r="P11" s="20">
        <v>17</v>
      </c>
      <c r="Q11" s="20">
        <v>2</v>
      </c>
      <c r="R11" s="21"/>
      <c r="S11" s="21"/>
      <c r="T11" s="20"/>
      <c r="U11" s="20"/>
      <c r="V11" s="21">
        <v>21</v>
      </c>
      <c r="W11" s="21">
        <v>2</v>
      </c>
      <c r="X11" s="23">
        <f>D11+F11+H11+J11+L11+N11+P11+R11+T11+V11</f>
        <v>75</v>
      </c>
      <c r="Y11" s="23">
        <f>E11+G11+I11+K11+M11+O11+Q11+S11+U11+W11</f>
        <v>8</v>
      </c>
      <c r="Z11" s="23">
        <f>X11+Y11</f>
        <v>83</v>
      </c>
      <c r="AA11" s="24">
        <f>X11</f>
        <v>75</v>
      </c>
      <c r="AB11" s="24">
        <f>Y11</f>
        <v>8</v>
      </c>
      <c r="AC11" s="24">
        <f>AA11+AB11</f>
        <v>83</v>
      </c>
      <c r="AD11" s="45" t="s">
        <v>385</v>
      </c>
    </row>
    <row r="12" spans="1:39" x14ac:dyDescent="0.25">
      <c r="B12" s="19" t="s">
        <v>207</v>
      </c>
      <c r="C12" s="19" t="s">
        <v>206</v>
      </c>
      <c r="D12" s="20"/>
      <c r="E12" s="20"/>
      <c r="F12" s="21"/>
      <c r="G12" s="21"/>
      <c r="H12" s="20"/>
      <c r="I12" s="20"/>
      <c r="J12" s="21"/>
      <c r="K12" s="21"/>
      <c r="L12" s="20">
        <v>16</v>
      </c>
      <c r="M12" s="20">
        <v>2</v>
      </c>
      <c r="N12" s="21"/>
      <c r="O12" s="21"/>
      <c r="P12" s="20"/>
      <c r="Q12" s="20"/>
      <c r="R12" s="21"/>
      <c r="S12" s="21"/>
      <c r="T12" s="20">
        <v>19</v>
      </c>
      <c r="U12" s="20">
        <v>2</v>
      </c>
      <c r="V12" s="21">
        <v>14</v>
      </c>
      <c r="W12" s="21">
        <v>2</v>
      </c>
      <c r="X12" s="23">
        <f>D12+F12+H12+J12+L12+N12+P12+R12+T12+V12</f>
        <v>49</v>
      </c>
      <c r="Y12" s="23">
        <f>E12+G12+I12+K12+M12+O12+Q12+S12+U12+W12</f>
        <v>6</v>
      </c>
      <c r="Z12" s="23">
        <f>X12+Y12</f>
        <v>55</v>
      </c>
      <c r="AA12" s="24">
        <f>X12</f>
        <v>49</v>
      </c>
      <c r="AB12" s="24">
        <f>Y12</f>
        <v>6</v>
      </c>
      <c r="AC12" s="24">
        <f>AA12+AB12</f>
        <v>55</v>
      </c>
    </row>
    <row r="13" spans="1:39" x14ac:dyDescent="0.25">
      <c r="B13" s="19" t="s">
        <v>178</v>
      </c>
      <c r="C13" s="19" t="s">
        <v>183</v>
      </c>
      <c r="D13" s="20"/>
      <c r="E13" s="20"/>
      <c r="F13" s="21">
        <v>16</v>
      </c>
      <c r="G13" s="21">
        <v>2</v>
      </c>
      <c r="H13" s="20"/>
      <c r="I13" s="20"/>
      <c r="J13" s="21">
        <v>14</v>
      </c>
      <c r="K13" s="21">
        <v>2</v>
      </c>
      <c r="L13" s="20"/>
      <c r="M13" s="20"/>
      <c r="N13" s="21"/>
      <c r="O13" s="21"/>
      <c r="P13" s="20">
        <v>18</v>
      </c>
      <c r="Q13" s="20">
        <v>2</v>
      </c>
      <c r="R13" s="21"/>
      <c r="S13" s="21"/>
      <c r="T13" s="20"/>
      <c r="U13" s="20"/>
      <c r="V13" s="21"/>
      <c r="W13" s="21"/>
      <c r="X13" s="23">
        <f>D13+F13+H13+J13+L13+N13+P13+R13+T13+V13</f>
        <v>48</v>
      </c>
      <c r="Y13" s="23">
        <f>E13+G13+I13+K13+M13+O13+Q13+S13+U13+W13</f>
        <v>6</v>
      </c>
      <c r="Z13" s="23">
        <f>X13+Y13</f>
        <v>54</v>
      </c>
      <c r="AA13" s="24">
        <f>X13</f>
        <v>48</v>
      </c>
      <c r="AB13" s="24">
        <f>Y13</f>
        <v>6</v>
      </c>
      <c r="AC13" s="24">
        <f>AA13+AB13</f>
        <v>54</v>
      </c>
    </row>
    <row r="14" spans="1:39" x14ac:dyDescent="0.25">
      <c r="B14" s="19" t="s">
        <v>214</v>
      </c>
      <c r="C14" s="19" t="s">
        <v>213</v>
      </c>
      <c r="D14" s="22"/>
      <c r="E14" s="20"/>
      <c r="F14" s="21"/>
      <c r="G14" s="21"/>
      <c r="H14" s="20">
        <v>18</v>
      </c>
      <c r="I14" s="20">
        <v>2</v>
      </c>
      <c r="J14" s="21"/>
      <c r="K14" s="21"/>
      <c r="L14" s="22"/>
      <c r="M14" s="20"/>
      <c r="N14" s="21">
        <v>19</v>
      </c>
      <c r="O14" s="21">
        <v>2</v>
      </c>
      <c r="P14" s="22"/>
      <c r="Q14" s="20"/>
      <c r="R14" s="21"/>
      <c r="S14" s="21"/>
      <c r="T14" s="20"/>
      <c r="U14" s="20"/>
      <c r="V14" s="21"/>
      <c r="W14" s="21"/>
      <c r="X14" s="23">
        <f>D14+F14+H14+J14+L14+N14+P14+R14+T14+V14</f>
        <v>37</v>
      </c>
      <c r="Y14" s="23">
        <f>E14+G14+I14+K14+M14+O14+Q14+S14+U14+W14</f>
        <v>4</v>
      </c>
      <c r="Z14" s="23">
        <f>X14+Y14</f>
        <v>41</v>
      </c>
      <c r="AA14" s="24">
        <f>X14</f>
        <v>37</v>
      </c>
      <c r="AB14" s="24">
        <f>Y14</f>
        <v>4</v>
      </c>
      <c r="AC14" s="24">
        <f>AA14+AB14</f>
        <v>41</v>
      </c>
    </row>
    <row r="15" spans="1:39" x14ac:dyDescent="0.25">
      <c r="B15" s="19" t="s">
        <v>150</v>
      </c>
      <c r="C15" s="19" t="s">
        <v>184</v>
      </c>
      <c r="D15" s="20"/>
      <c r="E15" s="20"/>
      <c r="F15" s="21">
        <v>15</v>
      </c>
      <c r="G15" s="21">
        <v>2</v>
      </c>
      <c r="H15" s="20">
        <v>17</v>
      </c>
      <c r="I15" s="20">
        <v>2</v>
      </c>
      <c r="J15" s="21"/>
      <c r="K15" s="21"/>
      <c r="L15" s="20"/>
      <c r="M15" s="20"/>
      <c r="N15" s="21"/>
      <c r="O15" s="21"/>
      <c r="P15" s="20"/>
      <c r="Q15" s="20"/>
      <c r="R15" s="21"/>
      <c r="S15" s="21"/>
      <c r="T15" s="20"/>
      <c r="U15" s="20"/>
      <c r="V15" s="21"/>
      <c r="W15" s="21"/>
      <c r="X15" s="23">
        <f>D15+F15+H15+J15+L15+N15+P15+R15+T15+V15</f>
        <v>32</v>
      </c>
      <c r="Y15" s="23">
        <f>E15+G15+I15+K15+M15+O15+Q15+S15+U15+W15</f>
        <v>4</v>
      </c>
      <c r="Z15" s="23">
        <f>X15+Y15</f>
        <v>36</v>
      </c>
      <c r="AA15" s="24">
        <f>X15</f>
        <v>32</v>
      </c>
      <c r="AB15" s="24">
        <f>Y15</f>
        <v>4</v>
      </c>
      <c r="AC15" s="24">
        <f>AA15+AB15</f>
        <v>36</v>
      </c>
    </row>
    <row r="16" spans="1:39" x14ac:dyDescent="0.25">
      <c r="B16" s="19" t="s">
        <v>78</v>
      </c>
      <c r="C16" s="19" t="s">
        <v>93</v>
      </c>
      <c r="D16" s="20">
        <v>18</v>
      </c>
      <c r="E16" s="20">
        <v>2</v>
      </c>
      <c r="F16" s="21">
        <v>13</v>
      </c>
      <c r="G16" s="21">
        <v>2</v>
      </c>
      <c r="H16" s="20"/>
      <c r="I16" s="20"/>
      <c r="J16" s="21"/>
      <c r="K16" s="21"/>
      <c r="L16" s="20"/>
      <c r="M16" s="20"/>
      <c r="N16" s="21"/>
      <c r="O16" s="21"/>
      <c r="P16" s="20"/>
      <c r="Q16" s="20"/>
      <c r="R16" s="21"/>
      <c r="S16" s="21"/>
      <c r="T16" s="20"/>
      <c r="U16" s="20"/>
      <c r="V16" s="21"/>
      <c r="W16" s="21"/>
      <c r="X16" s="23">
        <f>D16+F16+H16+J16+L16+N16+P16+R16+T16+V16</f>
        <v>31</v>
      </c>
      <c r="Y16" s="23">
        <f>E16+G16+I16+K16+M16+O16+Q16+S16+U16+W16</f>
        <v>4</v>
      </c>
      <c r="Z16" s="23">
        <f>X16+Y16</f>
        <v>35</v>
      </c>
      <c r="AA16" s="24">
        <f>X16</f>
        <v>31</v>
      </c>
      <c r="AB16" s="24">
        <f>Y16</f>
        <v>4</v>
      </c>
      <c r="AC16" s="24">
        <f>AA16+AB16</f>
        <v>35</v>
      </c>
    </row>
    <row r="17" spans="1:77" x14ac:dyDescent="0.25">
      <c r="B17" s="19" t="s">
        <v>179</v>
      </c>
      <c r="C17" s="19" t="s">
        <v>116</v>
      </c>
      <c r="D17" s="20"/>
      <c r="E17" s="20"/>
      <c r="F17" s="21">
        <v>14</v>
      </c>
      <c r="G17" s="21">
        <v>2</v>
      </c>
      <c r="H17" s="20"/>
      <c r="I17" s="20"/>
      <c r="J17" s="21">
        <v>16</v>
      </c>
      <c r="K17" s="21">
        <v>2</v>
      </c>
      <c r="L17" s="20"/>
      <c r="M17" s="20"/>
      <c r="N17" s="21"/>
      <c r="O17" s="21"/>
      <c r="P17" s="20"/>
      <c r="Q17" s="20"/>
      <c r="R17" s="21"/>
      <c r="S17" s="21"/>
      <c r="T17" s="20"/>
      <c r="U17" s="20"/>
      <c r="V17" s="21"/>
      <c r="W17" s="21"/>
      <c r="X17" s="23">
        <f>D17+F17+H17+J17+L17+N17+P17+R17+T17+V17</f>
        <v>30</v>
      </c>
      <c r="Y17" s="23">
        <f>E17+G17+I17+K17+M17+O17+Q17+S17+U17+W17</f>
        <v>4</v>
      </c>
      <c r="Z17" s="23">
        <f>X17+Y17</f>
        <v>34</v>
      </c>
      <c r="AA17" s="24">
        <f>X17</f>
        <v>30</v>
      </c>
      <c r="AB17" s="24">
        <f>Y17</f>
        <v>4</v>
      </c>
      <c r="AC17" s="24">
        <f>AA17+AB17</f>
        <v>34</v>
      </c>
    </row>
    <row r="18" spans="1:77" x14ac:dyDescent="0.25">
      <c r="B18" s="19" t="s">
        <v>177</v>
      </c>
      <c r="C18" s="19" t="s">
        <v>182</v>
      </c>
      <c r="D18" s="20"/>
      <c r="E18" s="20"/>
      <c r="F18" s="21">
        <v>17</v>
      </c>
      <c r="G18" s="21">
        <v>2</v>
      </c>
      <c r="H18" s="20"/>
      <c r="I18" s="20"/>
      <c r="J18" s="21"/>
      <c r="K18" s="21"/>
      <c r="L18" s="20"/>
      <c r="M18" s="20"/>
      <c r="N18" s="21"/>
      <c r="O18" s="21"/>
      <c r="P18" s="20"/>
      <c r="Q18" s="20"/>
      <c r="R18" s="21"/>
      <c r="S18" s="21"/>
      <c r="T18" s="20"/>
      <c r="U18" s="20"/>
      <c r="V18" s="21">
        <v>13</v>
      </c>
      <c r="W18" s="21">
        <v>2</v>
      </c>
      <c r="X18" s="23">
        <f>D18+F18+H18+J18+L18+N18+P18+R18+T18+V18</f>
        <v>30</v>
      </c>
      <c r="Y18" s="23">
        <f>E18+G18+I18+K18+M18+O18+Q18+S18+U18+W18</f>
        <v>4</v>
      </c>
      <c r="Z18" s="23">
        <f>X18+Y18</f>
        <v>34</v>
      </c>
      <c r="AA18" s="24">
        <f>X18</f>
        <v>30</v>
      </c>
      <c r="AB18" s="24">
        <f>Y18</f>
        <v>4</v>
      </c>
      <c r="AC18" s="24">
        <f>AA18+AB18</f>
        <v>34</v>
      </c>
    </row>
    <row r="19" spans="1:77" x14ac:dyDescent="0.25">
      <c r="B19" s="19" t="s">
        <v>334</v>
      </c>
      <c r="C19" s="19" t="s">
        <v>335</v>
      </c>
      <c r="D19" s="20"/>
      <c r="E19" s="20"/>
      <c r="F19" s="21"/>
      <c r="G19" s="21"/>
      <c r="H19" s="20"/>
      <c r="I19" s="20"/>
      <c r="J19" s="21"/>
      <c r="K19" s="21"/>
      <c r="L19" s="20"/>
      <c r="M19" s="20"/>
      <c r="N19" s="21"/>
      <c r="O19" s="21"/>
      <c r="P19" s="20">
        <v>21</v>
      </c>
      <c r="Q19" s="20">
        <v>2</v>
      </c>
      <c r="R19" s="21"/>
      <c r="S19" s="21"/>
      <c r="T19" s="20"/>
      <c r="U19" s="20"/>
      <c r="V19" s="21"/>
      <c r="W19" s="21"/>
      <c r="X19" s="23">
        <f>D19+F19+H19+J19+L19+N19+P19+R19+T19+V19</f>
        <v>21</v>
      </c>
      <c r="Y19" s="23">
        <f>E19+G19+I19+K19+M19+O19+Q19+S19+U19+W19</f>
        <v>2</v>
      </c>
      <c r="Z19" s="23">
        <f>X19+Y19</f>
        <v>23</v>
      </c>
      <c r="AA19" s="24">
        <f>X19</f>
        <v>21</v>
      </c>
      <c r="AB19" s="24">
        <f>Y19</f>
        <v>2</v>
      </c>
      <c r="AC19" s="24">
        <f>AA19+AB19</f>
        <v>23</v>
      </c>
      <c r="AD19" s="45" t="s">
        <v>385</v>
      </c>
    </row>
    <row r="20" spans="1:77" s="36" customFormat="1" x14ac:dyDescent="0.25">
      <c r="A20" s="26"/>
      <c r="B20" s="27" t="s">
        <v>368</v>
      </c>
      <c r="C20" s="27" t="s">
        <v>369</v>
      </c>
      <c r="D20" s="28"/>
      <c r="E20" s="28"/>
      <c r="F20" s="29"/>
      <c r="G20" s="29"/>
      <c r="H20" s="28"/>
      <c r="I20" s="28"/>
      <c r="J20" s="29"/>
      <c r="K20" s="29"/>
      <c r="L20" s="28"/>
      <c r="M20" s="28"/>
      <c r="N20" s="29"/>
      <c r="O20" s="29"/>
      <c r="P20" s="28"/>
      <c r="Q20" s="28"/>
      <c r="R20" s="29">
        <v>19</v>
      </c>
      <c r="S20" s="29">
        <v>2</v>
      </c>
      <c r="T20" s="28"/>
      <c r="U20" s="28"/>
      <c r="V20" s="29"/>
      <c r="W20" s="29"/>
      <c r="X20" s="31">
        <f>D20+F20+H20+J20+L20+N20+P20+R20+T20+V20</f>
        <v>19</v>
      </c>
      <c r="Y20" s="31">
        <f>E20+G20+I20+K20+M20+O20+Q20+S20+U20+W20</f>
        <v>2</v>
      </c>
      <c r="Z20" s="31">
        <f>X20+Y20</f>
        <v>21</v>
      </c>
      <c r="AA20" s="32">
        <f>X20</f>
        <v>19</v>
      </c>
      <c r="AB20" s="32">
        <f>Y20</f>
        <v>2</v>
      </c>
      <c r="AC20" s="32">
        <f>AA20+AB20</f>
        <v>21</v>
      </c>
      <c r="AD20" s="33" t="s">
        <v>342</v>
      </c>
      <c r="AE20" s="34"/>
      <c r="AF20" s="34"/>
      <c r="AG20" s="34"/>
      <c r="AH20" s="34"/>
      <c r="AI20" s="34"/>
      <c r="AJ20" s="34"/>
      <c r="AK20" s="35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</row>
    <row r="21" spans="1:77" x14ac:dyDescent="0.25">
      <c r="A21" s="26"/>
      <c r="B21" s="27" t="s">
        <v>393</v>
      </c>
      <c r="C21" s="27" t="s">
        <v>394</v>
      </c>
      <c r="D21" s="28"/>
      <c r="E21" s="28"/>
      <c r="F21" s="29"/>
      <c r="G21" s="29"/>
      <c r="H21" s="28"/>
      <c r="I21" s="28"/>
      <c r="J21" s="29"/>
      <c r="K21" s="29"/>
      <c r="L21" s="28"/>
      <c r="M21" s="28"/>
      <c r="N21" s="29"/>
      <c r="O21" s="29"/>
      <c r="P21" s="28"/>
      <c r="Q21" s="28"/>
      <c r="R21" s="29"/>
      <c r="S21" s="29"/>
      <c r="T21" s="28"/>
      <c r="U21" s="28"/>
      <c r="V21" s="29">
        <v>19</v>
      </c>
      <c r="W21" s="29">
        <v>2</v>
      </c>
      <c r="X21" s="31">
        <f>D21+F21+H21+J21+L21+N21+P21+R21+T21+V21</f>
        <v>19</v>
      </c>
      <c r="Y21" s="31">
        <f>E21+G21+I21+K21+M21+O21+Q21+S21+U21+W21</f>
        <v>2</v>
      </c>
      <c r="Z21" s="31">
        <f>X21+Y21</f>
        <v>21</v>
      </c>
      <c r="AA21" s="32">
        <f>X21</f>
        <v>19</v>
      </c>
      <c r="AB21" s="32">
        <f>Y21</f>
        <v>2</v>
      </c>
      <c r="AC21" s="32">
        <f>AA21+AB21</f>
        <v>21</v>
      </c>
      <c r="AD21" s="33" t="s">
        <v>342</v>
      </c>
      <c r="AE21" s="34"/>
      <c r="AF21" s="34"/>
      <c r="AG21" s="34"/>
      <c r="AH21" s="34"/>
      <c r="AI21" s="34"/>
      <c r="AJ21" s="34"/>
      <c r="AK21" s="35"/>
    </row>
    <row r="22" spans="1:77" x14ac:dyDescent="0.25">
      <c r="B22" s="19" t="s">
        <v>254</v>
      </c>
      <c r="C22" s="19" t="s">
        <v>265</v>
      </c>
      <c r="D22" s="20"/>
      <c r="E22" s="20"/>
      <c r="F22" s="21"/>
      <c r="G22" s="21"/>
      <c r="H22" s="20"/>
      <c r="I22" s="20"/>
      <c r="J22" s="21"/>
      <c r="K22" s="21"/>
      <c r="L22" s="20">
        <v>18</v>
      </c>
      <c r="M22" s="20">
        <v>2</v>
      </c>
      <c r="N22" s="21"/>
      <c r="O22" s="21"/>
      <c r="P22" s="20"/>
      <c r="Q22" s="20"/>
      <c r="R22" s="21"/>
      <c r="S22" s="21"/>
      <c r="T22" s="20"/>
      <c r="U22" s="20"/>
      <c r="V22" s="21"/>
      <c r="W22" s="21"/>
      <c r="X22" s="23">
        <f>D22+F22+H22+J22+L22+N22+P22+R22+T22+V22</f>
        <v>18</v>
      </c>
      <c r="Y22" s="23">
        <f>E22+G22+I22+K22+M22+O22+Q22+S22+U22+W22</f>
        <v>2</v>
      </c>
      <c r="Z22" s="23">
        <f>X22+Y22</f>
        <v>20</v>
      </c>
      <c r="AA22" s="24">
        <f>X22</f>
        <v>18</v>
      </c>
      <c r="AB22" s="24">
        <f>Y22</f>
        <v>2</v>
      </c>
      <c r="AC22" s="24">
        <f>AA22+AB22</f>
        <v>20</v>
      </c>
    </row>
    <row r="23" spans="1:77" x14ac:dyDescent="0.25">
      <c r="B23" s="19" t="s">
        <v>395</v>
      </c>
      <c r="C23" s="19" t="s">
        <v>396</v>
      </c>
      <c r="D23" s="20"/>
      <c r="E23" s="20"/>
      <c r="F23" s="21"/>
      <c r="G23" s="21"/>
      <c r="H23" s="20"/>
      <c r="I23" s="20"/>
      <c r="J23" s="21"/>
      <c r="K23" s="21"/>
      <c r="L23" s="20"/>
      <c r="M23" s="20"/>
      <c r="N23" s="21"/>
      <c r="O23" s="21"/>
      <c r="P23" s="20"/>
      <c r="Q23" s="20"/>
      <c r="R23" s="21"/>
      <c r="S23" s="21"/>
      <c r="T23" s="20"/>
      <c r="U23" s="20"/>
      <c r="V23" s="21">
        <v>18</v>
      </c>
      <c r="W23" s="21">
        <v>2</v>
      </c>
      <c r="X23" s="23">
        <f>D23+F23+H23+J23+L23+N23+P23+R23+T23+V23</f>
        <v>18</v>
      </c>
      <c r="Y23" s="23">
        <f>E23+G23+I23+K23+M23+O23+Q23+S23+U23+W23</f>
        <v>2</v>
      </c>
      <c r="Z23" s="23">
        <f>X23+Y23</f>
        <v>20</v>
      </c>
      <c r="AA23" s="24">
        <f>X23</f>
        <v>18</v>
      </c>
      <c r="AB23" s="24">
        <f>Y23</f>
        <v>2</v>
      </c>
      <c r="AC23" s="24">
        <f>AA23+AB23</f>
        <v>20</v>
      </c>
    </row>
    <row r="24" spans="1:77" x14ac:dyDescent="0.25">
      <c r="B24" s="19" t="s">
        <v>98</v>
      </c>
      <c r="C24" s="19" t="s">
        <v>237</v>
      </c>
      <c r="D24" s="20"/>
      <c r="E24" s="20"/>
      <c r="F24" s="21"/>
      <c r="G24" s="21"/>
      <c r="H24" s="20"/>
      <c r="I24" s="20"/>
      <c r="J24" s="21">
        <v>17</v>
      </c>
      <c r="K24" s="21">
        <v>2</v>
      </c>
      <c r="L24" s="20"/>
      <c r="M24" s="20"/>
      <c r="N24" s="21"/>
      <c r="O24" s="21"/>
      <c r="P24" s="20"/>
      <c r="Q24" s="20"/>
      <c r="R24" s="21"/>
      <c r="S24" s="21"/>
      <c r="T24" s="20"/>
      <c r="U24" s="20"/>
      <c r="V24" s="21"/>
      <c r="W24" s="21"/>
      <c r="X24" s="23">
        <f>D24+F24+H24+J24+L24+N24+P24+R24+T24+V24</f>
        <v>17</v>
      </c>
      <c r="Y24" s="23">
        <f>E24+G24+I24+K24+M24+O24+Q24+S24+U24+W24</f>
        <v>2</v>
      </c>
      <c r="Z24" s="23">
        <f>X24+Y24</f>
        <v>19</v>
      </c>
      <c r="AA24" s="24">
        <f>X24</f>
        <v>17</v>
      </c>
      <c r="AB24" s="24">
        <f>Y24</f>
        <v>2</v>
      </c>
      <c r="AC24" s="24">
        <f>AA24+AB24</f>
        <v>19</v>
      </c>
    </row>
    <row r="25" spans="1:77" s="36" customFormat="1" x14ac:dyDescent="0.25">
      <c r="A25" s="2"/>
      <c r="B25" s="19" t="s">
        <v>295</v>
      </c>
      <c r="C25" s="19" t="s">
        <v>296</v>
      </c>
      <c r="D25" s="20"/>
      <c r="E25" s="20"/>
      <c r="F25" s="21"/>
      <c r="G25" s="21"/>
      <c r="H25" s="20"/>
      <c r="I25" s="20"/>
      <c r="J25" s="21"/>
      <c r="K25" s="21"/>
      <c r="L25" s="20"/>
      <c r="M25" s="20"/>
      <c r="N25" s="21">
        <v>16</v>
      </c>
      <c r="O25" s="21">
        <v>2</v>
      </c>
      <c r="P25" s="20"/>
      <c r="Q25" s="20"/>
      <c r="R25" s="21"/>
      <c r="S25" s="21"/>
      <c r="T25" s="20"/>
      <c r="U25" s="20"/>
      <c r="V25" s="21"/>
      <c r="W25" s="21"/>
      <c r="X25" s="23">
        <f>D25+F25+H25+J25+L25+N25+P25+R25+T25+V25</f>
        <v>16</v>
      </c>
      <c r="Y25" s="23">
        <f>E25+G25+I25+K25+M25+O25+Q25+S25+U25+W25</f>
        <v>2</v>
      </c>
      <c r="Z25" s="23">
        <f>X25+Y25</f>
        <v>18</v>
      </c>
      <c r="AA25" s="24">
        <f>X25</f>
        <v>16</v>
      </c>
      <c r="AB25" s="24">
        <f>Y25</f>
        <v>2</v>
      </c>
      <c r="AC25" s="24">
        <f>AA25+AB25</f>
        <v>18</v>
      </c>
      <c r="AD25" s="6"/>
      <c r="AE25" s="6"/>
      <c r="AF25" s="6"/>
      <c r="AG25" s="6"/>
      <c r="AH25" s="6"/>
      <c r="AI25" s="6"/>
      <c r="AJ25" s="6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</row>
    <row r="26" spans="1:77" x14ac:dyDescent="0.25">
      <c r="A26" s="38"/>
      <c r="B26" s="40" t="s">
        <v>40</v>
      </c>
      <c r="C26" s="40" t="s">
        <v>90</v>
      </c>
      <c r="D26" s="30"/>
      <c r="E26" s="30"/>
      <c r="F26" s="41"/>
      <c r="G26" s="41"/>
      <c r="H26" s="30"/>
      <c r="I26" s="30"/>
      <c r="J26" s="41">
        <v>15</v>
      </c>
      <c r="K26" s="41">
        <v>2</v>
      </c>
      <c r="L26" s="30"/>
      <c r="M26" s="30"/>
      <c r="N26" s="41"/>
      <c r="O26" s="41"/>
      <c r="P26" s="30"/>
      <c r="Q26" s="30"/>
      <c r="R26" s="41"/>
      <c r="S26" s="41"/>
      <c r="T26" s="30"/>
      <c r="U26" s="30"/>
      <c r="V26" s="41"/>
      <c r="W26" s="41"/>
      <c r="X26" s="42">
        <f>D26+F26+H26+J26+L26+N26+P26+R26+T26+V26</f>
        <v>15</v>
      </c>
      <c r="Y26" s="42">
        <f>E26+G26+I26+K26+M26+O26+Q26+S26+U26+W26</f>
        <v>2</v>
      </c>
      <c r="Z26" s="42">
        <f>X26+Y26</f>
        <v>17</v>
      </c>
      <c r="AA26" s="43">
        <f>X26</f>
        <v>15</v>
      </c>
      <c r="AB26" s="43">
        <f>Y26</f>
        <v>2</v>
      </c>
      <c r="AC26" s="24">
        <f>AA26+AB26</f>
        <v>17</v>
      </c>
      <c r="AD26" s="33" t="s">
        <v>309</v>
      </c>
      <c r="AE26" s="39"/>
      <c r="AF26" s="39"/>
      <c r="AG26" s="39"/>
      <c r="AH26" s="39"/>
      <c r="AI26" s="39"/>
      <c r="AJ26" s="39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7" s="36" customFormat="1" x14ac:dyDescent="0.25">
      <c r="A27" s="2"/>
      <c r="B27" s="19" t="s">
        <v>180</v>
      </c>
      <c r="C27" s="19" t="s">
        <v>185</v>
      </c>
      <c r="D27" s="20"/>
      <c r="E27" s="20"/>
      <c r="F27" s="21">
        <v>12</v>
      </c>
      <c r="G27" s="21">
        <v>2</v>
      </c>
      <c r="H27" s="20"/>
      <c r="I27" s="20"/>
      <c r="J27" s="21"/>
      <c r="K27" s="21"/>
      <c r="L27" s="20"/>
      <c r="M27" s="20"/>
      <c r="N27" s="21"/>
      <c r="O27" s="21"/>
      <c r="P27" s="20"/>
      <c r="Q27" s="20"/>
      <c r="R27" s="21"/>
      <c r="S27" s="21"/>
      <c r="T27" s="20"/>
      <c r="U27" s="20"/>
      <c r="V27" s="21"/>
      <c r="W27" s="21"/>
      <c r="X27" s="23">
        <f>D27+F27+H27+J27+L27+N27+P27+R27+T27+V27</f>
        <v>12</v>
      </c>
      <c r="Y27" s="23">
        <f>E27+G27+I27+K27+M27+O27+Q27+S27+U27+W27</f>
        <v>2</v>
      </c>
      <c r="Z27" s="23">
        <f>X27+Y27</f>
        <v>14</v>
      </c>
      <c r="AA27" s="24">
        <f>X27</f>
        <v>12</v>
      </c>
      <c r="AB27" s="24">
        <f>Y27</f>
        <v>2</v>
      </c>
      <c r="AC27" s="24">
        <f>AA27+AB27</f>
        <v>14</v>
      </c>
      <c r="AD27" s="6"/>
      <c r="AE27" s="6"/>
      <c r="AF27" s="6"/>
      <c r="AG27" s="6"/>
      <c r="AH27" s="6"/>
      <c r="AI27" s="6"/>
      <c r="AJ27" s="6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</row>
  </sheetData>
  <sortState ref="A8:CJ27">
    <sortCondition descending="1" ref="AC8:AC27"/>
    <sortCondition descending="1" ref="AA8:AA27"/>
  </sortState>
  <mergeCells count="24">
    <mergeCell ref="N5:O5"/>
    <mergeCell ref="P5:Q5"/>
    <mergeCell ref="R5:S5"/>
    <mergeCell ref="B5:B7"/>
    <mergeCell ref="C5:C7"/>
    <mergeCell ref="D5:E5"/>
    <mergeCell ref="F5:G5"/>
    <mergeCell ref="H5:I5"/>
    <mergeCell ref="T5:U5"/>
    <mergeCell ref="V5:W5"/>
    <mergeCell ref="X5:Z6"/>
    <mergeCell ref="AA5:AC6"/>
    <mergeCell ref="D6:E6"/>
    <mergeCell ref="F6:G6"/>
    <mergeCell ref="H6:I6"/>
    <mergeCell ref="T6:U6"/>
    <mergeCell ref="V6:W6"/>
    <mergeCell ref="J5:K5"/>
    <mergeCell ref="L5:M5"/>
    <mergeCell ref="J6:K6"/>
    <mergeCell ref="L6:M6"/>
    <mergeCell ref="N6:O6"/>
    <mergeCell ref="P6:Q6"/>
    <mergeCell ref="R6:S6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8"/>
  <sheetViews>
    <sheetView zoomScaleNormal="100" workbookViewId="0">
      <selection sqref="A1:A1048576"/>
    </sheetView>
  </sheetViews>
  <sheetFormatPr defaultColWidth="11.44140625" defaultRowHeight="12" x14ac:dyDescent="0.3"/>
  <cols>
    <col min="1" max="1" width="1.5546875" style="2" bestFit="1" customWidth="1"/>
    <col min="2" max="2" width="32.33203125" style="4" customWidth="1"/>
    <col min="3" max="3" width="29.88671875" style="4" customWidth="1"/>
    <col min="4" max="4" width="8.6640625" style="5" customWidth="1"/>
    <col min="5" max="22" width="8.6640625" style="6" customWidth="1"/>
    <col min="23" max="23" width="8.6640625" style="7" customWidth="1"/>
    <col min="24" max="24" width="6" style="6" bestFit="1" customWidth="1"/>
    <col min="25" max="25" width="7.88671875" style="6" bestFit="1" customWidth="1"/>
    <col min="26" max="26" width="5.109375" style="6" bestFit="1" customWidth="1"/>
    <col min="27" max="27" width="6" style="6" bestFit="1" customWidth="1"/>
    <col min="28" max="28" width="7.88671875" style="6" bestFit="1" customWidth="1"/>
    <col min="29" max="29" width="5.109375" style="6" bestFit="1" customWidth="1"/>
    <col min="30" max="30" width="26.5546875" style="6" bestFit="1" customWidth="1"/>
    <col min="31" max="36" width="21.6640625" style="6" customWidth="1"/>
    <col min="37" max="77" width="21.6640625" style="8" customWidth="1"/>
    <col min="78" max="16384" width="11.44140625" style="8"/>
  </cols>
  <sheetData>
    <row r="1" spans="1:77" x14ac:dyDescent="0.3">
      <c r="B1" s="3" t="s">
        <v>318</v>
      </c>
    </row>
    <row r="3" spans="1:77" x14ac:dyDescent="0.3">
      <c r="B3" s="9" t="s">
        <v>11</v>
      </c>
      <c r="C3" s="1" t="s">
        <v>337</v>
      </c>
      <c r="AK3" s="6"/>
      <c r="AL3" s="6"/>
      <c r="AM3" s="6"/>
    </row>
    <row r="4" spans="1:77" x14ac:dyDescent="0.3">
      <c r="AK4" s="6"/>
      <c r="AL4" s="6"/>
      <c r="AM4" s="6"/>
    </row>
    <row r="5" spans="1:77" s="7" customFormat="1" ht="12.75" customHeight="1" x14ac:dyDescent="0.3">
      <c r="A5" s="10"/>
      <c r="B5" s="77" t="s">
        <v>0</v>
      </c>
      <c r="C5" s="77" t="s">
        <v>13</v>
      </c>
      <c r="D5" s="57" t="s">
        <v>2</v>
      </c>
      <c r="E5" s="58"/>
      <c r="F5" s="59" t="s">
        <v>3</v>
      </c>
      <c r="G5" s="60"/>
      <c r="H5" s="57" t="s">
        <v>4</v>
      </c>
      <c r="I5" s="58"/>
      <c r="J5" s="59" t="s">
        <v>5</v>
      </c>
      <c r="K5" s="60"/>
      <c r="L5" s="57" t="s">
        <v>6</v>
      </c>
      <c r="M5" s="58"/>
      <c r="N5" s="59" t="s">
        <v>7</v>
      </c>
      <c r="O5" s="60"/>
      <c r="P5" s="57" t="s">
        <v>8</v>
      </c>
      <c r="Q5" s="58"/>
      <c r="R5" s="59" t="s">
        <v>9</v>
      </c>
      <c r="S5" s="60"/>
      <c r="T5" s="57" t="s">
        <v>10</v>
      </c>
      <c r="U5" s="58"/>
      <c r="V5" s="59" t="s">
        <v>17</v>
      </c>
      <c r="W5" s="60"/>
      <c r="X5" s="61" t="s">
        <v>16</v>
      </c>
      <c r="Y5" s="62"/>
      <c r="Z5" s="63"/>
      <c r="AA5" s="67" t="s">
        <v>15</v>
      </c>
      <c r="AB5" s="68"/>
      <c r="AC5" s="69"/>
    </row>
    <row r="6" spans="1:77" s="7" customFormat="1" x14ac:dyDescent="0.3">
      <c r="A6" s="10"/>
      <c r="B6" s="77"/>
      <c r="C6" s="77"/>
      <c r="D6" s="75" t="s">
        <v>18</v>
      </c>
      <c r="E6" s="76"/>
      <c r="F6" s="59" t="s">
        <v>19</v>
      </c>
      <c r="G6" s="60"/>
      <c r="H6" s="75" t="s">
        <v>20</v>
      </c>
      <c r="I6" s="76"/>
      <c r="J6" s="55" t="s">
        <v>21</v>
      </c>
      <c r="K6" s="56"/>
      <c r="L6" s="53" t="s">
        <v>22</v>
      </c>
      <c r="M6" s="54"/>
      <c r="N6" s="73" t="s">
        <v>23</v>
      </c>
      <c r="O6" s="74"/>
      <c r="P6" s="75" t="s">
        <v>24</v>
      </c>
      <c r="Q6" s="76"/>
      <c r="R6" s="55" t="s">
        <v>25</v>
      </c>
      <c r="S6" s="56"/>
      <c r="T6" s="53" t="s">
        <v>26</v>
      </c>
      <c r="U6" s="54"/>
      <c r="V6" s="55" t="s">
        <v>27</v>
      </c>
      <c r="W6" s="56"/>
      <c r="X6" s="64"/>
      <c r="Y6" s="65"/>
      <c r="Z6" s="66"/>
      <c r="AA6" s="70"/>
      <c r="AB6" s="71"/>
      <c r="AC6" s="72"/>
    </row>
    <row r="7" spans="1:77" s="7" customFormat="1" x14ac:dyDescent="0.3">
      <c r="A7" s="10"/>
      <c r="B7" s="78"/>
      <c r="C7" s="78"/>
      <c r="D7" s="11" t="s">
        <v>12</v>
      </c>
      <c r="E7" s="12" t="s">
        <v>14</v>
      </c>
      <c r="F7" s="13" t="s">
        <v>12</v>
      </c>
      <c r="G7" s="14" t="s">
        <v>14</v>
      </c>
      <c r="H7" s="11" t="s">
        <v>12</v>
      </c>
      <c r="I7" s="12" t="s">
        <v>14</v>
      </c>
      <c r="J7" s="13" t="s">
        <v>12</v>
      </c>
      <c r="K7" s="14" t="s">
        <v>14</v>
      </c>
      <c r="L7" s="11" t="s">
        <v>12</v>
      </c>
      <c r="M7" s="12" t="s">
        <v>14</v>
      </c>
      <c r="N7" s="13" t="s">
        <v>12</v>
      </c>
      <c r="O7" s="14" t="s">
        <v>14</v>
      </c>
      <c r="P7" s="11" t="s">
        <v>12</v>
      </c>
      <c r="Q7" s="12" t="s">
        <v>14</v>
      </c>
      <c r="R7" s="13" t="s">
        <v>12</v>
      </c>
      <c r="S7" s="14" t="s">
        <v>14</v>
      </c>
      <c r="T7" s="11" t="s">
        <v>12</v>
      </c>
      <c r="U7" s="12" t="s">
        <v>14</v>
      </c>
      <c r="V7" s="13" t="s">
        <v>12</v>
      </c>
      <c r="W7" s="14" t="s">
        <v>14</v>
      </c>
      <c r="X7" s="15" t="s">
        <v>12</v>
      </c>
      <c r="Y7" s="16" t="s">
        <v>14</v>
      </c>
      <c r="Z7" s="16" t="s">
        <v>1</v>
      </c>
      <c r="AA7" s="17" t="s">
        <v>12</v>
      </c>
      <c r="AB7" s="18" t="s">
        <v>14</v>
      </c>
      <c r="AC7" s="18" t="s">
        <v>1</v>
      </c>
    </row>
    <row r="8" spans="1:77" x14ac:dyDescent="0.25">
      <c r="A8" s="46">
        <v>1</v>
      </c>
      <c r="B8" s="47" t="s">
        <v>77</v>
      </c>
      <c r="C8" s="47" t="s">
        <v>344</v>
      </c>
      <c r="D8" s="48">
        <v>18</v>
      </c>
      <c r="E8" s="48">
        <v>2</v>
      </c>
      <c r="F8" s="48">
        <v>19</v>
      </c>
      <c r="G8" s="48">
        <v>2</v>
      </c>
      <c r="H8" s="49">
        <v>15</v>
      </c>
      <c r="I8" s="48">
        <v>2</v>
      </c>
      <c r="J8" s="49">
        <v>16</v>
      </c>
      <c r="K8" s="48">
        <v>2</v>
      </c>
      <c r="L8" s="48">
        <v>21</v>
      </c>
      <c r="M8" s="48">
        <v>2</v>
      </c>
      <c r="N8" s="48">
        <v>19</v>
      </c>
      <c r="O8" s="48">
        <v>2</v>
      </c>
      <c r="P8" s="49">
        <v>18</v>
      </c>
      <c r="Q8" s="48">
        <v>2</v>
      </c>
      <c r="R8" s="49">
        <v>17</v>
      </c>
      <c r="S8" s="48">
        <v>2</v>
      </c>
      <c r="T8" s="48">
        <v>21</v>
      </c>
      <c r="U8" s="48">
        <v>2</v>
      </c>
      <c r="V8" s="49">
        <v>15</v>
      </c>
      <c r="W8" s="48">
        <v>2</v>
      </c>
      <c r="X8" s="50">
        <f>D8+F8+H8+J8+L8+N8+P8+R8+T8+V8</f>
        <v>179</v>
      </c>
      <c r="Y8" s="50">
        <f>E8+G8+I8+K8+M8+O8+Q8+S8+U8+W8</f>
        <v>20</v>
      </c>
      <c r="Z8" s="50">
        <f>X8+Y8</f>
        <v>199</v>
      </c>
      <c r="AA8" s="50">
        <f>T8+N8+L8+F8+D8</f>
        <v>98</v>
      </c>
      <c r="AB8" s="50">
        <f>Y8</f>
        <v>20</v>
      </c>
      <c r="AC8" s="50">
        <f>AA8+AB8</f>
        <v>118</v>
      </c>
      <c r="AD8" s="51" t="s">
        <v>389</v>
      </c>
    </row>
    <row r="9" spans="1:77" x14ac:dyDescent="0.25">
      <c r="A9" s="46">
        <v>2</v>
      </c>
      <c r="B9" s="47" t="s">
        <v>94</v>
      </c>
      <c r="C9" s="47" t="s">
        <v>96</v>
      </c>
      <c r="D9" s="48">
        <v>21</v>
      </c>
      <c r="E9" s="48">
        <v>2</v>
      </c>
      <c r="F9" s="48">
        <v>21</v>
      </c>
      <c r="G9" s="48">
        <v>2</v>
      </c>
      <c r="H9" s="49">
        <v>16</v>
      </c>
      <c r="I9" s="48">
        <v>2</v>
      </c>
      <c r="J9" s="49">
        <v>17</v>
      </c>
      <c r="K9" s="48">
        <v>2</v>
      </c>
      <c r="L9" s="48"/>
      <c r="M9" s="48"/>
      <c r="N9" s="48"/>
      <c r="O9" s="48"/>
      <c r="P9" s="48"/>
      <c r="Q9" s="48"/>
      <c r="R9" s="49">
        <v>18</v>
      </c>
      <c r="S9" s="48">
        <v>2</v>
      </c>
      <c r="T9" s="48">
        <v>21</v>
      </c>
      <c r="U9" s="48">
        <v>2</v>
      </c>
      <c r="V9" s="48">
        <v>19</v>
      </c>
      <c r="W9" s="48">
        <v>2</v>
      </c>
      <c r="X9" s="50">
        <f>D9+F9+H9+J9+L9+N9+P9+R9+T9+V9</f>
        <v>133</v>
      </c>
      <c r="Y9" s="50">
        <f>E9+G9+I9+K9+M9+O9+Q9+S9+U9+W9</f>
        <v>14</v>
      </c>
      <c r="Z9" s="50">
        <f>X9+Y9</f>
        <v>147</v>
      </c>
      <c r="AA9" s="50">
        <f>3*21+2*19</f>
        <v>101</v>
      </c>
      <c r="AB9" s="50">
        <f>Y9</f>
        <v>14</v>
      </c>
      <c r="AC9" s="50">
        <f>AA9+AB9</f>
        <v>115</v>
      </c>
      <c r="AD9" s="51" t="s">
        <v>391</v>
      </c>
    </row>
    <row r="10" spans="1:77" x14ac:dyDescent="0.25">
      <c r="A10" s="46">
        <v>3</v>
      </c>
      <c r="B10" s="47" t="s">
        <v>97</v>
      </c>
      <c r="C10" s="47" t="s">
        <v>102</v>
      </c>
      <c r="D10" s="49">
        <v>15</v>
      </c>
      <c r="E10" s="48">
        <v>2</v>
      </c>
      <c r="F10" s="48"/>
      <c r="G10" s="48"/>
      <c r="H10" s="48">
        <v>19</v>
      </c>
      <c r="I10" s="48">
        <v>2</v>
      </c>
      <c r="J10" s="48">
        <v>19</v>
      </c>
      <c r="K10" s="48">
        <v>2</v>
      </c>
      <c r="L10" s="48">
        <v>19</v>
      </c>
      <c r="M10" s="48">
        <v>2</v>
      </c>
      <c r="N10" s="48">
        <v>18</v>
      </c>
      <c r="O10" s="48">
        <v>2</v>
      </c>
      <c r="P10" s="49">
        <v>14</v>
      </c>
      <c r="Q10" s="48">
        <v>2</v>
      </c>
      <c r="R10" s="49">
        <v>14</v>
      </c>
      <c r="S10" s="48">
        <v>2</v>
      </c>
      <c r="T10" s="48">
        <v>18</v>
      </c>
      <c r="U10" s="48">
        <v>2</v>
      </c>
      <c r="V10" s="49">
        <v>18</v>
      </c>
      <c r="W10" s="48">
        <v>2</v>
      </c>
      <c r="X10" s="50">
        <f>D10+F10+H10+J10+L10+N10+P10+R10+T10+V10</f>
        <v>154</v>
      </c>
      <c r="Y10" s="50">
        <f>E10+G10+I10+K10+M10+O10+Q10+S10+U10+W10</f>
        <v>18</v>
      </c>
      <c r="Z10" s="50">
        <f>X10+Y10</f>
        <v>172</v>
      </c>
      <c r="AA10" s="50">
        <f>3*19+2*18</f>
        <v>93</v>
      </c>
      <c r="AB10" s="50">
        <f>Y10</f>
        <v>18</v>
      </c>
      <c r="AC10" s="50">
        <f>AA10+AB10</f>
        <v>111</v>
      </c>
      <c r="AD10" s="51" t="s">
        <v>392</v>
      </c>
    </row>
    <row r="11" spans="1:77" x14ac:dyDescent="0.25">
      <c r="B11" s="19" t="s">
        <v>218</v>
      </c>
      <c r="C11" s="19" t="s">
        <v>215</v>
      </c>
      <c r="D11" s="20"/>
      <c r="E11" s="20"/>
      <c r="F11" s="21"/>
      <c r="G11" s="21"/>
      <c r="H11" s="20">
        <v>18</v>
      </c>
      <c r="I11" s="20">
        <v>2</v>
      </c>
      <c r="J11" s="21">
        <v>18</v>
      </c>
      <c r="K11" s="21">
        <v>2</v>
      </c>
      <c r="L11" s="20"/>
      <c r="M11" s="20"/>
      <c r="N11" s="21"/>
      <c r="O11" s="21"/>
      <c r="P11" s="20">
        <v>16</v>
      </c>
      <c r="Q11" s="20">
        <v>2</v>
      </c>
      <c r="R11" s="21">
        <v>16</v>
      </c>
      <c r="S11" s="21">
        <v>2</v>
      </c>
      <c r="T11" s="20"/>
      <c r="U11" s="20"/>
      <c r="V11" s="21">
        <v>21</v>
      </c>
      <c r="W11" s="21">
        <v>2</v>
      </c>
      <c r="X11" s="23">
        <f>D11+F11+H11+J11+L11+N11+P11+R11+T11+V11</f>
        <v>89</v>
      </c>
      <c r="Y11" s="23">
        <f>E11+G11+I11+K11+M11+O11+Q11+S11+U11+W11</f>
        <v>10</v>
      </c>
      <c r="Z11" s="23">
        <f>X11+Y11</f>
        <v>99</v>
      </c>
      <c r="AA11" s="24">
        <f>X11</f>
        <v>89</v>
      </c>
      <c r="AB11" s="24">
        <f>Y11</f>
        <v>10</v>
      </c>
      <c r="AC11" s="24">
        <f>AA11+AB11</f>
        <v>99</v>
      </c>
      <c r="AD11" s="45" t="s">
        <v>385</v>
      </c>
    </row>
    <row r="12" spans="1:77" x14ac:dyDescent="0.25">
      <c r="B12" s="19" t="s">
        <v>101</v>
      </c>
      <c r="C12" s="19" t="s">
        <v>105</v>
      </c>
      <c r="D12" s="20">
        <v>17</v>
      </c>
      <c r="E12" s="20">
        <v>2</v>
      </c>
      <c r="F12" s="21">
        <v>16</v>
      </c>
      <c r="G12" s="21">
        <v>2</v>
      </c>
      <c r="H12" s="20">
        <v>17</v>
      </c>
      <c r="I12" s="20">
        <v>2</v>
      </c>
      <c r="J12" s="21"/>
      <c r="K12" s="21"/>
      <c r="L12" s="20"/>
      <c r="M12" s="20"/>
      <c r="N12" s="21"/>
      <c r="O12" s="21"/>
      <c r="P12" s="20">
        <v>17</v>
      </c>
      <c r="Q12" s="20">
        <v>2</v>
      </c>
      <c r="R12" s="21">
        <v>19</v>
      </c>
      <c r="S12" s="21">
        <v>2</v>
      </c>
      <c r="T12" s="20"/>
      <c r="U12" s="20"/>
      <c r="V12" s="21"/>
      <c r="W12" s="21"/>
      <c r="X12" s="23">
        <f>D12+F12+H12+J12+L12+N12+P12+R12+T12+V12</f>
        <v>86</v>
      </c>
      <c r="Y12" s="23">
        <f>E12+G12+I12+K12+M12+O12+Q12+S12+U12+W12</f>
        <v>10</v>
      </c>
      <c r="Z12" s="23">
        <f>X12+Y12</f>
        <v>96</v>
      </c>
      <c r="AA12" s="24">
        <f>X12</f>
        <v>86</v>
      </c>
      <c r="AB12" s="24">
        <f>Y12</f>
        <v>10</v>
      </c>
      <c r="AC12" s="24">
        <f>AA12+AB12</f>
        <v>96</v>
      </c>
      <c r="AE12" s="44"/>
    </row>
    <row r="13" spans="1:77" x14ac:dyDescent="0.25">
      <c r="B13" s="19" t="s">
        <v>98</v>
      </c>
      <c r="C13" s="19" t="s">
        <v>103</v>
      </c>
      <c r="D13" s="22">
        <v>13</v>
      </c>
      <c r="E13" s="20">
        <v>2</v>
      </c>
      <c r="F13" s="37">
        <v>14</v>
      </c>
      <c r="G13" s="21">
        <v>2</v>
      </c>
      <c r="H13" s="20"/>
      <c r="I13" s="20"/>
      <c r="J13" s="21">
        <v>15</v>
      </c>
      <c r="K13" s="21">
        <v>2</v>
      </c>
      <c r="L13" s="20">
        <v>17</v>
      </c>
      <c r="M13" s="20">
        <v>2</v>
      </c>
      <c r="N13" s="21"/>
      <c r="O13" s="21"/>
      <c r="P13" s="20"/>
      <c r="Q13" s="20"/>
      <c r="R13" s="21">
        <v>15</v>
      </c>
      <c r="S13" s="21">
        <v>2</v>
      </c>
      <c r="T13" s="20"/>
      <c r="U13" s="20"/>
      <c r="V13" s="21">
        <v>18</v>
      </c>
      <c r="W13" s="21">
        <v>2</v>
      </c>
      <c r="X13" s="23">
        <f>D13+F13+H13+J13+L13+N13+P13+R13+T13+V13</f>
        <v>92</v>
      </c>
      <c r="Y13" s="23">
        <f>E13+G13+I13+K13+M13+O13+Q13+S13+U13+W13</f>
        <v>12</v>
      </c>
      <c r="Z13" s="23">
        <f>X13+Y13</f>
        <v>104</v>
      </c>
      <c r="AA13" s="24">
        <f>J13+L13+R13+V13+V13</f>
        <v>83</v>
      </c>
      <c r="AB13" s="24">
        <f>Y13</f>
        <v>12</v>
      </c>
      <c r="AC13" s="24">
        <f>AA13+AB13</f>
        <v>95</v>
      </c>
    </row>
    <row r="14" spans="1:77" x14ac:dyDescent="0.25">
      <c r="B14" s="19" t="s">
        <v>63</v>
      </c>
      <c r="C14" s="19" t="s">
        <v>56</v>
      </c>
      <c r="D14" s="20"/>
      <c r="E14" s="20"/>
      <c r="F14" s="21"/>
      <c r="G14" s="21"/>
      <c r="H14" s="20"/>
      <c r="I14" s="20"/>
      <c r="J14" s="21"/>
      <c r="K14" s="21"/>
      <c r="L14" s="20"/>
      <c r="M14" s="20"/>
      <c r="N14" s="21">
        <v>21</v>
      </c>
      <c r="O14" s="21">
        <v>2</v>
      </c>
      <c r="P14" s="20">
        <v>21</v>
      </c>
      <c r="Q14" s="20">
        <v>2</v>
      </c>
      <c r="R14" s="21">
        <v>21</v>
      </c>
      <c r="S14" s="21">
        <v>2</v>
      </c>
      <c r="T14" s="20"/>
      <c r="U14" s="20"/>
      <c r="V14" s="21"/>
      <c r="W14" s="21"/>
      <c r="X14" s="23">
        <f>D14+F14+H14+J14+L14+N14+P14+R14+T14+V14</f>
        <v>63</v>
      </c>
      <c r="Y14" s="23">
        <f>E14+G14+I14+K14+M14+O14+Q14+S14+U14+W14</f>
        <v>6</v>
      </c>
      <c r="Z14" s="23">
        <f>X14+Y14</f>
        <v>69</v>
      </c>
      <c r="AA14" s="24">
        <f>X14</f>
        <v>63</v>
      </c>
      <c r="AB14" s="24">
        <f>Y14</f>
        <v>6</v>
      </c>
      <c r="AC14" s="24">
        <f>AA14+AB14</f>
        <v>69</v>
      </c>
      <c r="AD14" s="45" t="s">
        <v>388</v>
      </c>
      <c r="AE14" s="44"/>
    </row>
    <row r="15" spans="1:77" x14ac:dyDescent="0.25">
      <c r="B15" s="19" t="s">
        <v>190</v>
      </c>
      <c r="C15" s="19" t="s">
        <v>191</v>
      </c>
      <c r="D15" s="20"/>
      <c r="E15" s="20"/>
      <c r="F15" s="21">
        <v>12</v>
      </c>
      <c r="G15" s="21">
        <v>2</v>
      </c>
      <c r="H15" s="20"/>
      <c r="I15" s="20"/>
      <c r="J15" s="21"/>
      <c r="K15" s="21"/>
      <c r="L15" s="20"/>
      <c r="M15" s="20"/>
      <c r="N15" s="21"/>
      <c r="O15" s="21"/>
      <c r="P15" s="20">
        <v>15</v>
      </c>
      <c r="Q15" s="20">
        <v>2</v>
      </c>
      <c r="R15" s="21"/>
      <c r="S15" s="21"/>
      <c r="T15" s="20"/>
      <c r="U15" s="20"/>
      <c r="V15" s="21">
        <v>16</v>
      </c>
      <c r="W15" s="21">
        <v>2</v>
      </c>
      <c r="X15" s="23">
        <f>D15+F15+H15+J15+L15+N15+P15+R15+T15+V15</f>
        <v>43</v>
      </c>
      <c r="Y15" s="23">
        <f>E15+G15+I15+K15+M15+O15+Q15+S15+U15+W15</f>
        <v>6</v>
      </c>
      <c r="Z15" s="23">
        <f>X15+Y15</f>
        <v>49</v>
      </c>
      <c r="AA15" s="24">
        <f>X15</f>
        <v>43</v>
      </c>
      <c r="AB15" s="24">
        <f>Y15</f>
        <v>6</v>
      </c>
      <c r="AC15" s="24">
        <f>AA15+AB15</f>
        <v>49</v>
      </c>
    </row>
    <row r="16" spans="1:77" s="35" customFormat="1" x14ac:dyDescent="0.25">
      <c r="A16" s="2"/>
      <c r="B16" s="19" t="s">
        <v>47</v>
      </c>
      <c r="C16" s="19" t="s">
        <v>95</v>
      </c>
      <c r="D16" s="20">
        <v>19</v>
      </c>
      <c r="E16" s="20">
        <v>2</v>
      </c>
      <c r="F16" s="21">
        <v>17</v>
      </c>
      <c r="G16" s="21">
        <v>2</v>
      </c>
      <c r="H16" s="20"/>
      <c r="I16" s="20"/>
      <c r="J16" s="21"/>
      <c r="K16" s="21"/>
      <c r="L16" s="20"/>
      <c r="M16" s="20"/>
      <c r="N16" s="21"/>
      <c r="O16" s="21"/>
      <c r="P16" s="20"/>
      <c r="Q16" s="20"/>
      <c r="R16" s="21"/>
      <c r="S16" s="21"/>
      <c r="T16" s="20"/>
      <c r="U16" s="20"/>
      <c r="V16" s="21"/>
      <c r="W16" s="21"/>
      <c r="X16" s="23">
        <f>D16+F16+H16+J16+L16+N16+P16+R16+T16+V16</f>
        <v>36</v>
      </c>
      <c r="Y16" s="23">
        <f>E16+G16+I16+K16+M16+O16+Q16+S16+U16+W16</f>
        <v>4</v>
      </c>
      <c r="Z16" s="23">
        <f>X16+Y16</f>
        <v>40</v>
      </c>
      <c r="AA16" s="24">
        <f>X16</f>
        <v>36</v>
      </c>
      <c r="AB16" s="24">
        <f>Y16</f>
        <v>4</v>
      </c>
      <c r="AC16" s="24">
        <f>AA16+AB16</f>
        <v>40</v>
      </c>
      <c r="AD16" s="6"/>
      <c r="AE16" s="6"/>
      <c r="AF16" s="6"/>
      <c r="AG16" s="6"/>
      <c r="AH16" s="6"/>
      <c r="AI16" s="6"/>
      <c r="AJ16" s="6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77" x14ac:dyDescent="0.25">
      <c r="B17" s="19" t="s">
        <v>99</v>
      </c>
      <c r="C17" s="19" t="s">
        <v>264</v>
      </c>
      <c r="D17" s="20"/>
      <c r="E17" s="20"/>
      <c r="F17" s="21"/>
      <c r="G17" s="21"/>
      <c r="H17" s="20"/>
      <c r="I17" s="20"/>
      <c r="J17" s="21"/>
      <c r="K17" s="21"/>
      <c r="L17" s="20">
        <v>18</v>
      </c>
      <c r="M17" s="20">
        <v>2</v>
      </c>
      <c r="N17" s="21"/>
      <c r="O17" s="21"/>
      <c r="P17" s="20"/>
      <c r="Q17" s="20"/>
      <c r="R17" s="21">
        <v>13</v>
      </c>
      <c r="S17" s="21">
        <v>2</v>
      </c>
      <c r="T17" s="20"/>
      <c r="U17" s="20"/>
      <c r="V17" s="21"/>
      <c r="W17" s="21"/>
      <c r="X17" s="23">
        <f>D17+F17+H17+J17+L17+N17+P17+R17+T17+V17</f>
        <v>31</v>
      </c>
      <c r="Y17" s="23">
        <f>E17+G17+I17+K17+M17+O17+Q17+S17+U17+W17</f>
        <v>4</v>
      </c>
      <c r="Z17" s="23">
        <f>X17+Y17</f>
        <v>35</v>
      </c>
      <c r="AA17" s="24">
        <f>X17</f>
        <v>31</v>
      </c>
      <c r="AB17" s="24">
        <f>Y17</f>
        <v>4</v>
      </c>
      <c r="AC17" s="24">
        <f>AA17+AB17</f>
        <v>35</v>
      </c>
    </row>
    <row r="18" spans="1:77" x14ac:dyDescent="0.25">
      <c r="B18" s="19" t="s">
        <v>99</v>
      </c>
      <c r="C18" s="19" t="s">
        <v>104</v>
      </c>
      <c r="D18" s="20">
        <v>16</v>
      </c>
      <c r="E18" s="20">
        <v>2</v>
      </c>
      <c r="F18" s="21"/>
      <c r="G18" s="21"/>
      <c r="H18" s="20">
        <v>14</v>
      </c>
      <c r="I18" s="20">
        <v>2</v>
      </c>
      <c r="J18" s="21"/>
      <c r="K18" s="21"/>
      <c r="L18" s="20"/>
      <c r="M18" s="20"/>
      <c r="N18" s="21"/>
      <c r="O18" s="21"/>
      <c r="P18" s="20"/>
      <c r="Q18" s="20"/>
      <c r="R18" s="21"/>
      <c r="S18" s="21"/>
      <c r="T18" s="20"/>
      <c r="U18" s="20"/>
      <c r="V18" s="21"/>
      <c r="W18" s="21"/>
      <c r="X18" s="23">
        <f>D18+F18+H18+J18+L18+N18+P18+R18+T18+V18</f>
        <v>30</v>
      </c>
      <c r="Y18" s="23">
        <f>E18+G18+I18+K18+M18+O18+Q18+S18+U18+W18</f>
        <v>4</v>
      </c>
      <c r="Z18" s="23">
        <f>X18+Y18</f>
        <v>34</v>
      </c>
      <c r="AA18" s="24">
        <f>X18</f>
        <v>30</v>
      </c>
      <c r="AB18" s="24">
        <f>Y18</f>
        <v>4</v>
      </c>
      <c r="AC18" s="24">
        <f>AA18+AB18</f>
        <v>34</v>
      </c>
    </row>
    <row r="19" spans="1:77" x14ac:dyDescent="0.25">
      <c r="B19" s="19" t="s">
        <v>236</v>
      </c>
      <c r="C19" s="19" t="s">
        <v>235</v>
      </c>
      <c r="D19" s="20"/>
      <c r="E19" s="20"/>
      <c r="F19" s="21"/>
      <c r="G19" s="21"/>
      <c r="H19" s="20"/>
      <c r="I19" s="20"/>
      <c r="J19" s="21">
        <v>21</v>
      </c>
      <c r="K19" s="21">
        <v>2</v>
      </c>
      <c r="L19" s="20"/>
      <c r="M19" s="20"/>
      <c r="N19" s="21"/>
      <c r="O19" s="21"/>
      <c r="P19" s="20"/>
      <c r="Q19" s="20"/>
      <c r="R19" s="21"/>
      <c r="S19" s="21"/>
      <c r="T19" s="20"/>
      <c r="U19" s="20"/>
      <c r="V19" s="21"/>
      <c r="W19" s="21"/>
      <c r="X19" s="23">
        <f>D19+F19+H19+J19+L19+N19+P19+R19+T19+V19</f>
        <v>21</v>
      </c>
      <c r="Y19" s="23">
        <f>E19+G19+I19+K19+M19+O19+Q19+S19+U19+W19</f>
        <v>2</v>
      </c>
      <c r="Z19" s="23">
        <f>X19+Y19</f>
        <v>23</v>
      </c>
      <c r="AA19" s="24">
        <f>X19</f>
        <v>21</v>
      </c>
      <c r="AB19" s="24">
        <f>Y19</f>
        <v>2</v>
      </c>
      <c r="AC19" s="24">
        <f>AA19+AB19</f>
        <v>23</v>
      </c>
      <c r="AD19" s="45" t="s">
        <v>385</v>
      </c>
    </row>
    <row r="20" spans="1:77" x14ac:dyDescent="0.25">
      <c r="B20" s="19" t="s">
        <v>217</v>
      </c>
      <c r="C20" s="19" t="s">
        <v>216</v>
      </c>
      <c r="D20" s="20"/>
      <c r="E20" s="20"/>
      <c r="F20" s="21"/>
      <c r="G20" s="21"/>
      <c r="H20" s="20">
        <v>21</v>
      </c>
      <c r="I20" s="20">
        <v>2</v>
      </c>
      <c r="J20" s="21"/>
      <c r="K20" s="21"/>
      <c r="L20" s="20"/>
      <c r="M20" s="20"/>
      <c r="N20" s="21"/>
      <c r="O20" s="21"/>
      <c r="P20" s="20"/>
      <c r="Q20" s="20"/>
      <c r="R20" s="21"/>
      <c r="S20" s="21"/>
      <c r="T20" s="20"/>
      <c r="U20" s="20"/>
      <c r="V20" s="21"/>
      <c r="W20" s="21"/>
      <c r="X20" s="23">
        <f>D20+F20+H20+J20+L20+N20+P20+R20+T20+V20</f>
        <v>21</v>
      </c>
      <c r="Y20" s="23">
        <f>E20+G20+I20+K20+M20+O20+Q20+S20+U20+W20</f>
        <v>2</v>
      </c>
      <c r="Z20" s="23">
        <f>X20+Y20</f>
        <v>23</v>
      </c>
      <c r="AA20" s="24">
        <f>X20</f>
        <v>21</v>
      </c>
      <c r="AB20" s="24">
        <f>Y20</f>
        <v>2</v>
      </c>
      <c r="AC20" s="24">
        <f>AA20+AB20</f>
        <v>23</v>
      </c>
      <c r="AD20" s="45" t="s">
        <v>385</v>
      </c>
    </row>
    <row r="21" spans="1:77" x14ac:dyDescent="0.25">
      <c r="B21" s="19" t="s">
        <v>331</v>
      </c>
      <c r="C21" s="19" t="s">
        <v>336</v>
      </c>
      <c r="D21" s="20"/>
      <c r="E21" s="20"/>
      <c r="F21" s="21"/>
      <c r="G21" s="21"/>
      <c r="H21" s="20"/>
      <c r="I21" s="20"/>
      <c r="J21" s="21"/>
      <c r="K21" s="21"/>
      <c r="L21" s="20"/>
      <c r="M21" s="20"/>
      <c r="N21" s="21"/>
      <c r="O21" s="21"/>
      <c r="P21" s="20">
        <v>19</v>
      </c>
      <c r="Q21" s="20">
        <v>2</v>
      </c>
      <c r="R21" s="21"/>
      <c r="S21" s="21"/>
      <c r="T21" s="20"/>
      <c r="U21" s="20"/>
      <c r="V21" s="21"/>
      <c r="W21" s="21"/>
      <c r="X21" s="23">
        <f>D21+F21+H21+J21+L21+N21+P21+R21+T21+V21</f>
        <v>19</v>
      </c>
      <c r="Y21" s="23">
        <f>E21+G21+I21+K21+M21+O21+Q21+S21+U21+W21</f>
        <v>2</v>
      </c>
      <c r="Z21" s="23">
        <f>X21+Y21</f>
        <v>21</v>
      </c>
      <c r="AA21" s="24">
        <f>X21</f>
        <v>19</v>
      </c>
      <c r="AB21" s="24">
        <f>Y21</f>
        <v>2</v>
      </c>
      <c r="AC21" s="24">
        <f>AA21+AB21</f>
        <v>21</v>
      </c>
    </row>
    <row r="22" spans="1:77" x14ac:dyDescent="0.25">
      <c r="B22" s="19" t="s">
        <v>186</v>
      </c>
      <c r="C22" s="19" t="s">
        <v>187</v>
      </c>
      <c r="D22" s="20"/>
      <c r="E22" s="20"/>
      <c r="F22" s="21">
        <v>18</v>
      </c>
      <c r="G22" s="21">
        <v>2</v>
      </c>
      <c r="H22" s="20"/>
      <c r="I22" s="20"/>
      <c r="J22" s="21"/>
      <c r="K22" s="21"/>
      <c r="L22" s="20"/>
      <c r="M22" s="20"/>
      <c r="N22" s="21"/>
      <c r="O22" s="21"/>
      <c r="P22" s="20"/>
      <c r="Q22" s="20"/>
      <c r="R22" s="21"/>
      <c r="S22" s="21"/>
      <c r="T22" s="20"/>
      <c r="U22" s="20"/>
      <c r="V22" s="21"/>
      <c r="W22" s="21"/>
      <c r="X22" s="23">
        <f>D22+F22+H22+J22+L22+N22+P22+R22+T22+V22</f>
        <v>18</v>
      </c>
      <c r="Y22" s="23">
        <f>E22+G22+I22+K22+M22+O22+Q22+S22+U22+W22</f>
        <v>2</v>
      </c>
      <c r="Z22" s="23">
        <f>X22+Y22</f>
        <v>20</v>
      </c>
      <c r="AA22" s="24">
        <f>X22</f>
        <v>18</v>
      </c>
      <c r="AB22" s="24">
        <f>Y22</f>
        <v>2</v>
      </c>
      <c r="AC22" s="24">
        <f>AA22+AB22</f>
        <v>20</v>
      </c>
    </row>
    <row r="23" spans="1:77" x14ac:dyDescent="0.25">
      <c r="A23" s="26"/>
      <c r="B23" s="27" t="s">
        <v>380</v>
      </c>
      <c r="C23" s="27" t="s">
        <v>381</v>
      </c>
      <c r="D23" s="28"/>
      <c r="E23" s="28"/>
      <c r="F23" s="29"/>
      <c r="G23" s="29"/>
      <c r="H23" s="28"/>
      <c r="I23" s="28"/>
      <c r="J23" s="29"/>
      <c r="K23" s="29"/>
      <c r="L23" s="28"/>
      <c r="M23" s="28"/>
      <c r="N23" s="29"/>
      <c r="O23" s="29"/>
      <c r="P23" s="28"/>
      <c r="Q23" s="28"/>
      <c r="R23" s="29"/>
      <c r="S23" s="29"/>
      <c r="T23" s="28">
        <v>17</v>
      </c>
      <c r="U23" s="28">
        <v>2</v>
      </c>
      <c r="V23" s="29"/>
      <c r="W23" s="29"/>
      <c r="X23" s="31">
        <f>D23+F23+H23+J23+L23+N23+P23+R23+T23+V23</f>
        <v>17</v>
      </c>
      <c r="Y23" s="31">
        <f>E23+G23+I23+K23+M23+O23+Q23+S23+U23+W23</f>
        <v>2</v>
      </c>
      <c r="Z23" s="31">
        <f>X23+Y23</f>
        <v>19</v>
      </c>
      <c r="AA23" s="32">
        <f>X23</f>
        <v>17</v>
      </c>
      <c r="AB23" s="32">
        <f>Y23</f>
        <v>2</v>
      </c>
      <c r="AC23" s="32">
        <f>AA23+AB23</f>
        <v>19</v>
      </c>
      <c r="AD23" s="33"/>
      <c r="AE23" s="34"/>
      <c r="AF23" s="34"/>
      <c r="AG23" s="34"/>
      <c r="AH23" s="34"/>
      <c r="AI23" s="34"/>
      <c r="AJ23" s="34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</row>
    <row r="24" spans="1:77" x14ac:dyDescent="0.25">
      <c r="A24" s="26"/>
      <c r="B24" s="27" t="s">
        <v>354</v>
      </c>
      <c r="C24" s="27" t="s">
        <v>355</v>
      </c>
      <c r="D24" s="28"/>
      <c r="E24" s="28"/>
      <c r="F24" s="29"/>
      <c r="G24" s="29"/>
      <c r="H24" s="28"/>
      <c r="I24" s="28"/>
      <c r="J24" s="29"/>
      <c r="K24" s="29"/>
      <c r="L24" s="28"/>
      <c r="M24" s="28"/>
      <c r="N24" s="29">
        <v>17</v>
      </c>
      <c r="O24" s="29">
        <v>2</v>
      </c>
      <c r="P24" s="28"/>
      <c r="Q24" s="28"/>
      <c r="R24" s="29"/>
      <c r="S24" s="29"/>
      <c r="T24" s="28"/>
      <c r="U24" s="28"/>
      <c r="V24" s="29"/>
      <c r="W24" s="29"/>
      <c r="X24" s="31">
        <f>D24+F24+H24+J24+L24+N24+P24+R24+T24+V24</f>
        <v>17</v>
      </c>
      <c r="Y24" s="31">
        <f>E24+G24+I24+K24+M24+O24+Q24+S24+U24+W24</f>
        <v>2</v>
      </c>
      <c r="Z24" s="31">
        <f>X24+Y24</f>
        <v>19</v>
      </c>
      <c r="AA24" s="32">
        <f>X24-P24</f>
        <v>17</v>
      </c>
      <c r="AB24" s="32">
        <f>Y24</f>
        <v>2</v>
      </c>
      <c r="AC24" s="32">
        <f>AA24+AB24</f>
        <v>19</v>
      </c>
      <c r="AD24" s="33" t="s">
        <v>342</v>
      </c>
      <c r="AE24" s="34"/>
      <c r="AF24" s="34"/>
      <c r="AG24" s="34"/>
      <c r="AH24" s="34"/>
      <c r="AI24" s="34"/>
      <c r="AJ24" s="34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</row>
    <row r="25" spans="1:77" x14ac:dyDescent="0.25">
      <c r="B25" s="19" t="s">
        <v>188</v>
      </c>
      <c r="C25" s="19" t="s">
        <v>189</v>
      </c>
      <c r="D25" s="22"/>
      <c r="E25" s="20"/>
      <c r="F25" s="21">
        <v>15</v>
      </c>
      <c r="G25" s="21">
        <v>2</v>
      </c>
      <c r="H25" s="22"/>
      <c r="I25" s="20"/>
      <c r="J25" s="21"/>
      <c r="K25" s="21"/>
      <c r="L25" s="22"/>
      <c r="M25" s="20"/>
      <c r="N25" s="21"/>
      <c r="O25" s="21"/>
      <c r="P25" s="22"/>
      <c r="Q25" s="20"/>
      <c r="R25" s="21"/>
      <c r="S25" s="21"/>
      <c r="T25" s="20"/>
      <c r="U25" s="20"/>
      <c r="V25" s="21"/>
      <c r="W25" s="21"/>
      <c r="X25" s="23">
        <f>D25+F25+H25+J25+L25+N25+P25+R25+T25+V25</f>
        <v>15</v>
      </c>
      <c r="Y25" s="23">
        <f>E25+G25+I25+K25+M25+O25+Q25+S25+U25+W25</f>
        <v>2</v>
      </c>
      <c r="Z25" s="23">
        <f>X25+Y25</f>
        <v>17</v>
      </c>
      <c r="AA25" s="24">
        <f>X25</f>
        <v>15</v>
      </c>
      <c r="AB25" s="24">
        <f>Y25</f>
        <v>2</v>
      </c>
      <c r="AC25" s="24">
        <f>AA25+AB25</f>
        <v>17</v>
      </c>
    </row>
    <row r="26" spans="1:77" x14ac:dyDescent="0.25">
      <c r="B26" s="19" t="s">
        <v>100</v>
      </c>
      <c r="C26" s="19" t="s">
        <v>345</v>
      </c>
      <c r="D26" s="20">
        <v>14</v>
      </c>
      <c r="E26" s="20">
        <v>2</v>
      </c>
      <c r="F26" s="21"/>
      <c r="G26" s="21"/>
      <c r="H26" s="20"/>
      <c r="I26" s="20"/>
      <c r="J26" s="21"/>
      <c r="K26" s="21"/>
      <c r="L26" s="20"/>
      <c r="M26" s="20"/>
      <c r="N26" s="21"/>
      <c r="O26" s="21"/>
      <c r="P26" s="20"/>
      <c r="Q26" s="20"/>
      <c r="R26" s="21"/>
      <c r="S26" s="21"/>
      <c r="T26" s="20"/>
      <c r="U26" s="20"/>
      <c r="V26" s="21"/>
      <c r="W26" s="21"/>
      <c r="X26" s="23">
        <f>D26+F26+H26+J26+L26+N26+P26+R26+T26+V26</f>
        <v>14</v>
      </c>
      <c r="Y26" s="23">
        <f>E26+G26+I26+K26+M26+O26+Q26+S26+U26+W26</f>
        <v>2</v>
      </c>
      <c r="Z26" s="23">
        <f>X26+Y26</f>
        <v>16</v>
      </c>
      <c r="AA26" s="24">
        <f>X26</f>
        <v>14</v>
      </c>
      <c r="AB26" s="24">
        <f>Y26</f>
        <v>2</v>
      </c>
      <c r="AC26" s="24">
        <f>AA26+AB26</f>
        <v>16</v>
      </c>
    </row>
    <row r="27" spans="1:77" x14ac:dyDescent="0.25">
      <c r="A27" s="26"/>
      <c r="B27" s="27" t="s">
        <v>347</v>
      </c>
      <c r="C27" s="27" t="s">
        <v>348</v>
      </c>
      <c r="D27" s="28"/>
      <c r="E27" s="28"/>
      <c r="F27" s="29">
        <v>13</v>
      </c>
      <c r="G27" s="29">
        <v>2</v>
      </c>
      <c r="H27" s="28"/>
      <c r="I27" s="28"/>
      <c r="J27" s="29"/>
      <c r="K27" s="29"/>
      <c r="L27" s="28"/>
      <c r="M27" s="28"/>
      <c r="N27" s="29"/>
      <c r="O27" s="29"/>
      <c r="P27" s="28"/>
      <c r="Q27" s="28"/>
      <c r="R27" s="29"/>
      <c r="S27" s="29"/>
      <c r="T27" s="28"/>
      <c r="U27" s="28"/>
      <c r="V27" s="29"/>
      <c r="W27" s="29"/>
      <c r="X27" s="31">
        <f>D27+F27+H27+J27+L27+N27+P27+R27+T27+V27</f>
        <v>13</v>
      </c>
      <c r="Y27" s="31">
        <f>E27+G27+I27+K27+M27+O27+Q27+S27+U27+W27</f>
        <v>2</v>
      </c>
      <c r="Z27" s="31">
        <f>X27+Y27</f>
        <v>15</v>
      </c>
      <c r="AA27" s="32">
        <f>X27</f>
        <v>13</v>
      </c>
      <c r="AB27" s="32">
        <f>Y27</f>
        <v>2</v>
      </c>
      <c r="AC27" s="32">
        <f>AA27+AB27</f>
        <v>15</v>
      </c>
      <c r="AD27" s="33" t="s">
        <v>342</v>
      </c>
      <c r="AE27" s="34"/>
      <c r="AF27" s="34"/>
      <c r="AG27" s="34"/>
      <c r="AH27" s="34"/>
      <c r="AI27" s="34"/>
      <c r="AJ27" s="34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</row>
    <row r="28" spans="1:77" x14ac:dyDescent="0.25">
      <c r="B28" s="19" t="s">
        <v>40</v>
      </c>
      <c r="C28" s="19" t="s">
        <v>90</v>
      </c>
      <c r="D28" s="20">
        <v>12</v>
      </c>
      <c r="E28" s="20">
        <v>2</v>
      </c>
      <c r="F28" s="21"/>
      <c r="G28" s="21"/>
      <c r="H28" s="22"/>
      <c r="I28" s="20"/>
      <c r="J28" s="21"/>
      <c r="K28" s="21"/>
      <c r="L28" s="22"/>
      <c r="M28" s="20"/>
      <c r="N28" s="21"/>
      <c r="O28" s="21"/>
      <c r="P28" s="22"/>
      <c r="Q28" s="20"/>
      <c r="R28" s="21"/>
      <c r="S28" s="21"/>
      <c r="T28" s="20"/>
      <c r="U28" s="20"/>
      <c r="V28" s="21"/>
      <c r="W28" s="21"/>
      <c r="X28" s="23">
        <f>D28+F28+H28+J28+L28+N28+P28+R28+T28+V28</f>
        <v>12</v>
      </c>
      <c r="Y28" s="23">
        <f>E28+G28+I28+K28+M28+O28+Q28+S28+U28+W28</f>
        <v>2</v>
      </c>
      <c r="Z28" s="23">
        <f>X28+Y28</f>
        <v>14</v>
      </c>
      <c r="AA28" s="24">
        <f>X28</f>
        <v>12</v>
      </c>
      <c r="AB28" s="24">
        <f>Y28</f>
        <v>2</v>
      </c>
      <c r="AC28" s="24">
        <f>AA28+AB28</f>
        <v>14</v>
      </c>
    </row>
  </sheetData>
  <sortState ref="A8:CJ28">
    <sortCondition descending="1" ref="AC8:AC28"/>
    <sortCondition descending="1" ref="AA8:AA28"/>
  </sortState>
  <mergeCells count="24">
    <mergeCell ref="N5:O5"/>
    <mergeCell ref="P5:Q5"/>
    <mergeCell ref="R5:S5"/>
    <mergeCell ref="B5:B7"/>
    <mergeCell ref="C5:C7"/>
    <mergeCell ref="D5:E5"/>
    <mergeCell ref="F5:G5"/>
    <mergeCell ref="H5:I5"/>
    <mergeCell ref="T5:U5"/>
    <mergeCell ref="V5:W5"/>
    <mergeCell ref="X5:Z6"/>
    <mergeCell ref="AA5:AC6"/>
    <mergeCell ref="D6:E6"/>
    <mergeCell ref="F6:G6"/>
    <mergeCell ref="H6:I6"/>
    <mergeCell ref="T6:U6"/>
    <mergeCell ref="V6:W6"/>
    <mergeCell ref="J5:K5"/>
    <mergeCell ref="L5:M5"/>
    <mergeCell ref="J6:K6"/>
    <mergeCell ref="L6:M6"/>
    <mergeCell ref="N6:O6"/>
    <mergeCell ref="P6:Q6"/>
    <mergeCell ref="R6:S6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Niv E Poneys</vt:lpstr>
      <vt:lpstr>Niv E Chevaux</vt:lpstr>
      <vt:lpstr>Niv A Poneys</vt:lpstr>
      <vt:lpstr>Niv A Chevaux</vt:lpstr>
      <vt:lpstr>Niv L</vt:lpstr>
      <vt:lpstr>Niv 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Huet, Claudia</cp:lastModifiedBy>
  <dcterms:created xsi:type="dcterms:W3CDTF">2013-08-11T17:39:25Z</dcterms:created>
  <dcterms:modified xsi:type="dcterms:W3CDTF">2016-10-16T21:10:49Z</dcterms:modified>
</cp:coreProperties>
</file>